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6660" yWindow="135" windowWidth="5115" windowHeight="5535"/>
  </bookViews>
  <sheets>
    <sheet name="Docentes Planta" sheetId="2" r:id="rId1"/>
    <sheet name="Docentes Ocasionales" sheetId="3" r:id="rId2"/>
  </sheets>
  <definedNames>
    <definedName name="_xlnm.Print_Area" localSheetId="1">'Docentes Ocasionales'!$A$1:$F$180</definedName>
    <definedName name="_xlnm.Print_Area" localSheetId="0">'Docentes Planta'!$A$1:$G$103</definedName>
    <definedName name="_xlnm.Print_Titles" localSheetId="1">'Docentes Ocasionales'!$2:$5</definedName>
    <definedName name="_xlnm.Print_Titles" localSheetId="0">'Docentes Planta'!$2:$5</definedName>
  </definedNames>
  <calcPr calcId="145621"/>
</workbook>
</file>

<file path=xl/calcChain.xml><?xml version="1.0" encoding="utf-8"?>
<calcChain xmlns="http://schemas.openxmlformats.org/spreadsheetml/2006/main">
  <c r="K143" i="2"/>
  <c r="K142"/>
  <c r="K140"/>
  <c r="K139"/>
  <c r="K137"/>
  <c r="K136"/>
  <c r="K135"/>
  <c r="K132"/>
  <c r="K131"/>
  <c r="K129"/>
  <c r="K128"/>
  <c r="K127"/>
  <c r="K126"/>
  <c r="K125"/>
  <c r="K124"/>
  <c r="K108"/>
  <c r="K107"/>
  <c r="K106"/>
  <c r="K102"/>
  <c r="K101"/>
  <c r="K100"/>
  <c r="K99"/>
  <c r="K98"/>
  <c r="K96"/>
  <c r="K95"/>
  <c r="K94"/>
  <c r="K93"/>
  <c r="K92"/>
  <c r="K91"/>
  <c r="K65"/>
</calcChain>
</file>

<file path=xl/sharedStrings.xml><?xml version="1.0" encoding="utf-8"?>
<sst xmlns="http://schemas.openxmlformats.org/spreadsheetml/2006/main" count="414" uniqueCount="255">
  <si>
    <t>FACULTAD CIENCIAS DE LA SALUD</t>
  </si>
  <si>
    <t>No.</t>
  </si>
  <si>
    <t>APONTE GARZON LUZ HELENA</t>
  </si>
  <si>
    <t>DUQUE MASSO MARIA ESPERANZA</t>
  </si>
  <si>
    <t>HERNANDEZ PAEZ RUTH FABIOLA</t>
  </si>
  <si>
    <t>PEREZ DE PARRADO ISLENA</t>
  </si>
  <si>
    <t>PINZON ROCHA MARIA LUISA</t>
  </si>
  <si>
    <t>RODRIGUEZ ROSERO JESUS EDILBERTO</t>
  </si>
  <si>
    <t>FACULTAD CIENCIAS HUMANAS Y DE LA EDUCACION</t>
  </si>
  <si>
    <t xml:space="preserve">ACUÑA PINEDA ARMANDO </t>
  </si>
  <si>
    <t>CAMPOS POLO FERNANDO</t>
  </si>
  <si>
    <t xml:space="preserve">CARRILLO GUEVARA ALCIRA                                                                   </t>
  </si>
  <si>
    <t>GONZALEZ GIRALDO OMAIRA ELIZABETH</t>
  </si>
  <si>
    <t>GUTIERREZ VEGA INGRIT</t>
  </si>
  <si>
    <t xml:space="preserve">MORALES ROMERO ALFONSO                                                              </t>
  </si>
  <si>
    <t xml:space="preserve">PULIDO DE GONZALEZ DORIS CONSUELO                                                                    </t>
  </si>
  <si>
    <t xml:space="preserve">VASQUEZ PATIÑO MIGUEL ANGEL                                                                       </t>
  </si>
  <si>
    <t xml:space="preserve">VELASQUEZ ARJONA ALBERTO JOSE  MANUEL </t>
  </si>
  <si>
    <t xml:space="preserve">VENEGAS ROJAS MIGUEL ANGEL                                                 </t>
  </si>
  <si>
    <t>FACULTAD CIENCIAS ECONOMICAS</t>
  </si>
  <si>
    <t xml:space="preserve">CAICEDO MORA HUGO GERMAN                                     </t>
  </si>
  <si>
    <t>FACULTAD CIENCIAS BASICAS E INGENIERIA</t>
  </si>
  <si>
    <t>BAQUERO ALVAREZ NELSON</t>
  </si>
  <si>
    <t>CARO CARO CLARA INES</t>
  </si>
  <si>
    <t>CASTRO LADINO JAVIER RICARDO</t>
  </si>
  <si>
    <t>CONTRERAS PINEDA GUILLERMO ARTURO</t>
  </si>
  <si>
    <t>LADINO MARTINEZ LILIA MERCEDES</t>
  </si>
  <si>
    <t>MONTESDEOCA JAIME</t>
  </si>
  <si>
    <t xml:space="preserve">PACHON GARCIA JORGE </t>
  </si>
  <si>
    <t>PARDO LOPEZ MIGUEL ANTONIO</t>
  </si>
  <si>
    <t>REYES MONCAYO HECTOR IVAN</t>
  </si>
  <si>
    <t>TORRES MORA MARCO AURELIO</t>
  </si>
  <si>
    <t xml:space="preserve">FACULTAD DE CIENCIAS AGROPECUARIAS Y RECURSOS NATURALES </t>
  </si>
  <si>
    <t xml:space="preserve">ARIAS CASTELLANOS JOSE ALFREDO                                                 </t>
  </si>
  <si>
    <t xml:space="preserve">COLMENARES PARRA CARLOS HERNANDO                                    </t>
  </si>
  <si>
    <t xml:space="preserve">CORREDOR MATTUS JOSE RICARDO                                    </t>
  </si>
  <si>
    <t xml:space="preserve">CRUZ  CASALLAS PABLO EMILIO      </t>
  </si>
  <si>
    <t xml:space="preserve">ESLAVA  MOCHA PEDRO RENE                                                   </t>
  </si>
  <si>
    <t xml:space="preserve">GOMEZ LEAL LUZ ADIELA                    </t>
  </si>
  <si>
    <t xml:space="preserve">GONGORA ORJUELA AGUSTIN                </t>
  </si>
  <si>
    <t xml:space="preserve">LUGO LOPEZ CRISTOBAL                                                                      </t>
  </si>
  <si>
    <t xml:space="preserve">MARTINEZ SUAREZ MANUEL                        </t>
  </si>
  <si>
    <t xml:space="preserve">MORENO JULIO CESAR                                                       </t>
  </si>
  <si>
    <t xml:space="preserve">OCAMPO DURAN ALVARO                                         </t>
  </si>
  <si>
    <t>OCHOA AMAYA JULIETA ESPERANZA</t>
  </si>
  <si>
    <t>ROQUE RODRIGUEZ ANITA ISABEL</t>
  </si>
  <si>
    <t>SANCHEZ MORENO HUGO VLADIMIR</t>
  </si>
  <si>
    <t xml:space="preserve">VANEGAS MORA ORLANDO                                       </t>
  </si>
  <si>
    <t xml:space="preserve">VASQUEZ TORRES WALTER                      </t>
  </si>
  <si>
    <t xml:space="preserve">YUNDA ROMERO MYRIAM CONSTANZA                                       </t>
  </si>
  <si>
    <t>ESCALAFON</t>
  </si>
  <si>
    <t xml:space="preserve">ASIGNACION </t>
  </si>
  <si>
    <t>ASOCIADO</t>
  </si>
  <si>
    <t xml:space="preserve">AUXILIARES </t>
  </si>
  <si>
    <t>TITULAR</t>
  </si>
  <si>
    <t>ASISTENTE</t>
  </si>
  <si>
    <t>PERIODO DE PRUEBA</t>
  </si>
  <si>
    <t>AUXILIAR</t>
  </si>
  <si>
    <t xml:space="preserve">GONZALEZ OCAMPO LUZ HAYDEE                                                            </t>
  </si>
  <si>
    <t xml:space="preserve">GOMEZ BILBAO PEDRO JULIO                                           </t>
  </si>
  <si>
    <t xml:space="preserve">MORA ZABALA URIEL </t>
  </si>
  <si>
    <t>AGUDELO VARELA OSCAR MANUEL</t>
  </si>
  <si>
    <t>CASTILLO GONZALEZ EDUARDO</t>
  </si>
  <si>
    <t>ORTIZ GUTIERREZ CARLOS ALBERTO</t>
  </si>
  <si>
    <t>SABOGAL PEREZ EDISON IVANNU</t>
  </si>
  <si>
    <t xml:space="preserve">RODRIGUEZ PULIDO JOSE ARIEL                                </t>
  </si>
  <si>
    <t>VACCA CASANOVA ANA BETTY</t>
  </si>
  <si>
    <t>VELASCO SANTAMARIA YOHANNA MARIA</t>
  </si>
  <si>
    <t>DELGADO HUERTAS HERNANDO</t>
  </si>
  <si>
    <t>RAMIREZ GIL HERNANDO</t>
  </si>
  <si>
    <t>NAVARRO RAMIREZ MIGUEL ANGEL</t>
  </si>
  <si>
    <t>VEGA MARQUEZ OLGA LUCERO</t>
  </si>
  <si>
    <t>MARTINEZ BAQUERO JAVIER EDUARDO</t>
  </si>
  <si>
    <t>CORREDOR CHAVARRO FELIPE ANDRES</t>
  </si>
  <si>
    <t>CORDOBA PARRADO ZAIDA JANETH</t>
  </si>
  <si>
    <t>DUBEIBE MARIN FREDY LEONARDO</t>
  </si>
  <si>
    <t>LEON SAAVEDRA PATRICIA ELIZABETH</t>
  </si>
  <si>
    <t>VARGAS BACCI MARTHA LUCIA</t>
  </si>
  <si>
    <t>CATEGORIA</t>
  </si>
  <si>
    <t>APELLIDOS Y NOMBRES</t>
  </si>
  <si>
    <t>IDENTIFICACIÓN</t>
  </si>
  <si>
    <t>UNIVERSIDAD DE LOS LLANOS</t>
  </si>
  <si>
    <t>OFICINA DE ASUNTOS DOCENTES</t>
  </si>
  <si>
    <t>RELACIÓN DOCENTES DE PLANTA A II SEMESTRE DE 2012</t>
  </si>
  <si>
    <t>RELACIÓN DOCENTES OCASIONALES A II SEMESTRE DE 2012</t>
  </si>
  <si>
    <t>CAMACHO PARRADO NELSY YANETH</t>
  </si>
  <si>
    <t xml:space="preserve">FUENTES REYES EDGAR EDILBERTO                                     </t>
  </si>
  <si>
    <t xml:space="preserve">HURTADO NERY VICTOR LIBARDO                         </t>
  </si>
  <si>
    <t xml:space="preserve">MANTILLA GONZALEZ CARLOS EDUARDO                                          </t>
  </si>
  <si>
    <t xml:space="preserve">ROA VEGA MARIA LIGIA                                                      </t>
  </si>
  <si>
    <t>CASTELLANOS SANCHEZ MARIA TERESA</t>
  </si>
  <si>
    <t>GALVIS LOPEZ CLARA ROCIO</t>
  </si>
  <si>
    <t>HUERTAS SANCHEZ MARTHA ISABEL</t>
  </si>
  <si>
    <t>PEÑA HERNANDEZ ANA CECILIA</t>
  </si>
  <si>
    <t>TAPIA OSPINO LEONOR ANA DOLORES</t>
  </si>
  <si>
    <t>OBSERVACIONES</t>
  </si>
  <si>
    <t>SE ENCUENTRA EN AÑO SABÁTICO</t>
  </si>
  <si>
    <t>SE ENCUENTRA EN COMISIÓN DE ESTUDIOS</t>
  </si>
  <si>
    <t>PROFESOR TITULAR</t>
  </si>
  <si>
    <t>9.515.434</t>
  </si>
  <si>
    <t>PROFESOR ASISTENTE</t>
  </si>
  <si>
    <t>PROFESOR AUXILIAR</t>
  </si>
  <si>
    <t>PROFESOR ASOCIADO</t>
  </si>
  <si>
    <t xml:space="preserve">ÁLVAREZ COHECHA EUDORO </t>
  </si>
  <si>
    <t>ALVAREZ SOCHA ALVARO</t>
  </si>
  <si>
    <t>ANDRADE URRESTA ERNESTO ENRIQUE</t>
  </si>
  <si>
    <t xml:space="preserve">BARRERA ROJAS LUZ MERY </t>
  </si>
  <si>
    <t xml:space="preserve">CARMEN CARRILLO NYDIA </t>
  </si>
  <si>
    <t xml:space="preserve">CARPINTERO BECERRA RAFAEL ENRIQUE </t>
  </si>
  <si>
    <t xml:space="preserve">CÉSPEDES SANABRIA DANIEL ALEXANDER </t>
  </si>
  <si>
    <t xml:space="preserve">FERNÁNDEZ MANRIQUE JOSÉ </t>
  </si>
  <si>
    <t xml:space="preserve">GARCÍA MARTÍNEZ GINA LORENA </t>
  </si>
  <si>
    <t>GUTIÉRREZ ESPINOSA MARIANA CATALINA</t>
  </si>
  <si>
    <t>GONZALEZ PAYA GUSTAVO</t>
  </si>
  <si>
    <t>HERNÁNDEZ HERNÁNDEZ HELGA JOHANNA</t>
  </si>
  <si>
    <t xml:space="preserve">JARA AGUDELO JAVIER RICARDO </t>
  </si>
  <si>
    <t>LEGUÍZAMO BERMÚDEZ MARIA CLAUDIA</t>
  </si>
  <si>
    <t>MEDINA ROBLES VÍCTOR MAURICIO</t>
  </si>
  <si>
    <t>MELO AVILA MARTHA ELISA</t>
  </si>
  <si>
    <t>MORILLO CORONADO ANA CRUZ</t>
  </si>
  <si>
    <t>PEÑA JOYA MIGUEL ANGEL</t>
  </si>
  <si>
    <t>PEDRAZA CASTILLO LUZ NATALIA</t>
  </si>
  <si>
    <t>PLAZAS BORRERO CAMILO HERNANDO</t>
  </si>
  <si>
    <t>SUESCUN OSPINA SANDRA TATIANA</t>
  </si>
  <si>
    <t xml:space="preserve">VERA OYOLA CESAR ENRIQUE </t>
  </si>
  <si>
    <t xml:space="preserve">YOSSA PERDOMO MARTHA INÉS </t>
  </si>
  <si>
    <t>ZAMBRANO LUGO DANIEL EDUARDO</t>
  </si>
  <si>
    <t>ACEVEDO ROJAS CARLOS ALFREDO</t>
  </si>
  <si>
    <t>AGUILERA BULLA DANIEL ANTONIO</t>
  </si>
  <si>
    <t>ALEZONES CAMPOS ZULEIKA</t>
  </si>
  <si>
    <t>ARIAS HERNÁNDEZ JESÚS DANIEL</t>
  </si>
  <si>
    <t>AVENDAÑO CARREÑO JORGE ENRIQUE</t>
  </si>
  <si>
    <t xml:space="preserve">AYA BAQUERO ELIZABETH </t>
  </si>
  <si>
    <t>CALDERÓN MORENO ROGER</t>
  </si>
  <si>
    <t xml:space="preserve">CAMACHO OVIEDO NAYIB DONALDO </t>
  </si>
  <si>
    <t xml:space="preserve">CÁRDENAS RAMÍREZ PEDRO LUIS </t>
  </si>
  <si>
    <t xml:space="preserve">CARVAJAL CARVAJAL JESÚS REYES </t>
  </si>
  <si>
    <t>CASTAÑO FORERO JAVIER FERNANDO</t>
  </si>
  <si>
    <t xml:space="preserve">CASTRO ROJAS GLORIA VICTORIA </t>
  </si>
  <si>
    <t>CHÁVEZ BEDOYA GIOVANNI</t>
  </si>
  <si>
    <t>CUCAITA GÓMEZ JOSÉ ALEXANDER</t>
  </si>
  <si>
    <t>DÍAZ CELIS CESAR AUGUSTO</t>
  </si>
  <si>
    <t xml:space="preserve">FRANCO MORA DIANA CRISTINA </t>
  </si>
  <si>
    <t xml:space="preserve">GUTIÉRREZ MARTÍNEZ HAIMER </t>
  </si>
  <si>
    <t>JIMÉNEZ GARCÍA JOSÉ HERNÁN</t>
  </si>
  <si>
    <t xml:space="preserve">MANCERA URREGO JAVIER </t>
  </si>
  <si>
    <t>MARTÍNEZ CORDERO SUSAN CONSTANZA</t>
  </si>
  <si>
    <t>MEDINA MERCHÁN MÓNICA</t>
  </si>
  <si>
    <t>MONROY MOYANO WILSON ALBERTO</t>
  </si>
  <si>
    <t>NIÑO ARIAS LARRY</t>
  </si>
  <si>
    <t>ORTIZ ROJAS LUZ YINETH</t>
  </si>
  <si>
    <t>OSPINA CORREA MÓNICA</t>
  </si>
  <si>
    <t xml:space="preserve">PÉREZ RODRÍGUEZ ELVIS MIGUEL </t>
  </si>
  <si>
    <t>RAMÍREZ NIÑO MIGUEL ANGEL</t>
  </si>
  <si>
    <t>REINA GAMBA LUIS EDUARDO</t>
  </si>
  <si>
    <t xml:space="preserve">RIVEROS SANABRIA FERNANDO </t>
  </si>
  <si>
    <t>RODRÍGUEZ UMAÑA LUÍS ALFREDO</t>
  </si>
  <si>
    <t xml:space="preserve">ROMERO  MOLANO CESAR AUGUSTO </t>
  </si>
  <si>
    <t>ROMERO NOVOA JORGE ALESSANDRI</t>
  </si>
  <si>
    <t>ROZO ROJAS LILI JOHANA</t>
  </si>
  <si>
    <t>SILVA QUICENO MÓNICA</t>
  </si>
  <si>
    <t>SUÁREZ SUÁREZ LUZ STELLA</t>
  </si>
  <si>
    <t xml:space="preserve">TORO RODRÍGUEZ FREDDY </t>
  </si>
  <si>
    <t>TORRES GOMEZ CAMILO</t>
  </si>
  <si>
    <t xml:space="preserve">VALBUENA RODRÍGUEZ SANTIAGO </t>
  </si>
  <si>
    <t>VELÁSQUEZ CLAVIJO FABIÁN</t>
  </si>
  <si>
    <t>BAQUERO CORTÉS FERNANDO</t>
  </si>
  <si>
    <t>BELTRÁN RUEDA LINA PATRICIA</t>
  </si>
  <si>
    <t xml:space="preserve">CASTELLANOS RUIZ SORAYA MAGALY  </t>
  </si>
  <si>
    <t>CASTRO GARZÓN HERNANDO</t>
  </si>
  <si>
    <t>CASTRO RIVEROS ANTONIO JOSÉ</t>
  </si>
  <si>
    <t xml:space="preserve">CHAVEZ HERNÁNDEZ ERNESTO LEONEL </t>
  </si>
  <si>
    <t xml:space="preserve">DÍAZ CASTRO JAVIER </t>
  </si>
  <si>
    <t xml:space="preserve">FAJARDO CORTES ROSA EMILIA </t>
  </si>
  <si>
    <t xml:space="preserve">FLOREZ JIMÉNEZ MARIA YOLANDA </t>
  </si>
  <si>
    <t>FRAGOSO PACHECO RAÚL</t>
  </si>
  <si>
    <t>GARCÍA ÁLVAREZ JORGE EDISON</t>
  </si>
  <si>
    <t xml:space="preserve">GIRALDO PÉREZ WILSON </t>
  </si>
  <si>
    <t>GONZÁLEZ PULIDO ANGÉLICA SOFÍA</t>
  </si>
  <si>
    <t>GUEVARA CAGUEÑO WILLIAM</t>
  </si>
  <si>
    <t xml:space="preserve">HERNÁNDEZ GONZALEZ JOSE WILLIAM </t>
  </si>
  <si>
    <t xml:space="preserve">HERNÁNDEZ MARCOS EDILSON </t>
  </si>
  <si>
    <t>LEAL CÉSPEDES JUAN CARLOS</t>
  </si>
  <si>
    <t xml:space="preserve">LEÓN CAMARGO ASTRID </t>
  </si>
  <si>
    <t xml:space="preserve">OCHOA AMAYA JUAN MANUEL </t>
  </si>
  <si>
    <t xml:space="preserve">OSPINA INFANTE RAFAEL </t>
  </si>
  <si>
    <t xml:space="preserve">OTERO GÓMEZ MARIA CRISTINA </t>
  </si>
  <si>
    <t xml:space="preserve">PERILLA ROBLES ELSA MARGARITA </t>
  </si>
  <si>
    <t xml:space="preserve">PINILLA MORENO BLANCA IRIS </t>
  </si>
  <si>
    <t xml:space="preserve">RAMÍREZ ROJAS MANUEL ALVARO </t>
  </si>
  <si>
    <t>RIOS VIASUS CARLOS LEONARDO</t>
  </si>
  <si>
    <t xml:space="preserve">RIVEROS CASTAÑEDA JENNY MILENA </t>
  </si>
  <si>
    <t>RIVEROS PRIETO LUIS HERNANDO</t>
  </si>
  <si>
    <t xml:space="preserve">RODRÍGUEZ ROMERO LUZ MIRALBA </t>
  </si>
  <si>
    <t xml:space="preserve">ROJAS HERNÁNDEZ HÉCTOR ISMAEL </t>
  </si>
  <si>
    <t xml:space="preserve">ROSAS CORTES JOSÉ GABRIEL </t>
  </si>
  <si>
    <t xml:space="preserve">RUIZ  SÁNCHEZ MARIA DEL CARMEN </t>
  </si>
  <si>
    <t>SALGADO CIFUENTES WILSON FERNANDO</t>
  </si>
  <si>
    <t>SASTOQUE RUBIO JOSÉ ISNARDI</t>
  </si>
  <si>
    <t xml:space="preserve">SUÁREZ PUERTO LILIA </t>
  </si>
  <si>
    <t>TORRES FLOREZ DAGOBERTO</t>
  </si>
  <si>
    <t xml:space="preserve">TORRES MALDONADO JAIRO ENRIQUE </t>
  </si>
  <si>
    <t>VILLA ESPINOSA DIEGO MAURICIO</t>
  </si>
  <si>
    <t xml:space="preserve">VILLAMIZAR RODRÍGUEZ VÍCTOR JULIO </t>
  </si>
  <si>
    <t>AGUIRRE VILLA JOSÉ ALEJANDRO</t>
  </si>
  <si>
    <t>BALCAZAR VEGA ANDRÉS FERNANDO</t>
  </si>
  <si>
    <t>BEDOYA LEGUÍZAMO HÉCTOR DE LEÓN</t>
  </si>
  <si>
    <t>CASALLAS FORERO ELIZABETH</t>
  </si>
  <si>
    <t xml:space="preserve">CHAPARRO HURTADO HÉCTOR ROLANDO </t>
  </si>
  <si>
    <t>CHÁVEZ ÁVILA PATRICIA</t>
  </si>
  <si>
    <t xml:space="preserve">DÍAZ GODOY OLGA MARÍA </t>
  </si>
  <si>
    <t>FRANCO JIMÉNEZ ALEJANDRA MARÍA</t>
  </si>
  <si>
    <t>GONZÁLEZ PARDO SARA EUGENIA</t>
  </si>
  <si>
    <t xml:space="preserve">GUZMÁN ARIZA CLAUDIA MARITZA </t>
  </si>
  <si>
    <t xml:space="preserve">HOZMAN MORA MANUEL EDUARDO </t>
  </si>
  <si>
    <t>JARAMILLO HERRERA JELBER HERNEY</t>
  </si>
  <si>
    <t xml:space="preserve">JERÓNIMO ARANGO LIDA CRUZ </t>
  </si>
  <si>
    <t xml:space="preserve">LLANOS GARCÍA EDITH </t>
  </si>
  <si>
    <t>LONDOÑO AGUDELO IVONNE AMPARO</t>
  </si>
  <si>
    <t xml:space="preserve">LOZADA IBARRA CLAUDIA DEL PILAR </t>
  </si>
  <si>
    <t xml:space="preserve">LOZADA MONROY HERNANDO </t>
  </si>
  <si>
    <t xml:space="preserve">MAIGUA DE UBAQUE GLADYS </t>
  </si>
  <si>
    <t xml:space="preserve">MANCERA CAMELO LUIS ALFONSO </t>
  </si>
  <si>
    <t xml:space="preserve">MONCALEANO VIDARTE DIEGO FERNANDO </t>
  </si>
  <si>
    <t>ORREGO NOREÑA JHON FREDY</t>
  </si>
  <si>
    <t>RAMÍREZ VILLA LUIS CARLOS</t>
  </si>
  <si>
    <t xml:space="preserve">RINCÓN ARIZA DELIA </t>
  </si>
  <si>
    <t>RODRÍGUEZ CERÓN YENY LORENA</t>
  </si>
  <si>
    <t xml:space="preserve">RODRÍGUEZ RODRÍGUEZ MÓNICA DEL  PILAR </t>
  </si>
  <si>
    <t>ROJAS GARCÍA BEATRIZ</t>
  </si>
  <si>
    <t>ROJAS JAIMES DIEGO ALEJANDRO</t>
  </si>
  <si>
    <t>SALAZAR PÉREZ OTTO GERARDO</t>
  </si>
  <si>
    <t xml:space="preserve">SÁNCHEZ RODRÍGUEZ CARLOS ALFONSO </t>
  </si>
  <si>
    <t>SANTAMARÍA NIÑO OSCAR MAURICIO</t>
  </si>
  <si>
    <t xml:space="preserve">SIERRA CORTÉS MIGUEL RICARDO </t>
  </si>
  <si>
    <t>TABARES MORALES GLORIA STELLA</t>
  </si>
  <si>
    <t xml:space="preserve">TORO GELPUD DORIS ALICIA </t>
  </si>
  <si>
    <t xml:space="preserve">VÉLEZ SUÁREZ CLAUDIO VINICIO </t>
  </si>
  <si>
    <t xml:space="preserve">VIRGUEZ BÁRBARA </t>
  </si>
  <si>
    <t>CASTAÑO RIOBUENO GERARDO</t>
  </si>
  <si>
    <t>DIAZ VIATELA CLARA DELCY</t>
  </si>
  <si>
    <t>GARCÍA BAQUERO MÓNICA ROSAURA</t>
  </si>
  <si>
    <t>HURTADO PARRA JINER JAER</t>
  </si>
  <si>
    <t>LOBOA RODRIGUEZ NELLY JOHANNA</t>
  </si>
  <si>
    <t>MOLANO JARA NELLY</t>
  </si>
  <si>
    <t>PEÑA PITA  AMALIA PRISCILA</t>
  </si>
  <si>
    <t xml:space="preserve">PIÑEROS SERRADA BLANCA STELLA </t>
  </si>
  <si>
    <t>PORTILLA DIAZ GERMAN ALBERTO</t>
  </si>
  <si>
    <t>RAMÍREZ DUARTE MARIA CRISTINA</t>
  </si>
  <si>
    <t xml:space="preserve">REYES CIFUENTES PRISCILA </t>
  </si>
  <si>
    <t>ROMERO GONZÁLEZ ESPERANZA</t>
  </si>
  <si>
    <t>SALAMANCA RAMOS EMILCE</t>
  </si>
  <si>
    <t>TOBÓN BORRERO LUZ MYRIAM</t>
  </si>
  <si>
    <t>JARAMILLO HERNÁNDEZ DUMAR ALEXANDER</t>
  </si>
  <si>
    <t>140.940 CE</t>
  </si>
</sst>
</file>

<file path=xl/styles.xml><?xml version="1.0" encoding="utf-8"?>
<styleSheet xmlns="http://schemas.openxmlformats.org/spreadsheetml/2006/main">
  <numFmts count="1">
    <numFmt numFmtId="164" formatCode="#,##0.000"/>
  </numFmts>
  <fonts count="1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333300"/>
      <name val="Arial"/>
      <family val="2"/>
    </font>
    <font>
      <sz val="9"/>
      <name val="Tahoma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10"/>
      <color rgb="FF3333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2" fillId="0" borderId="0" xfId="0" applyFont="1" applyBorder="1" applyAlignment="1"/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6" fillId="0" borderId="10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6" fillId="0" borderId="13" xfId="0" applyNumberFormat="1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60"/>
  <sheetViews>
    <sheetView tabSelected="1" workbookViewId="0">
      <selection activeCell="B2" sqref="B2:F2"/>
    </sheetView>
  </sheetViews>
  <sheetFormatPr baseColWidth="10" defaultRowHeight="12.75"/>
  <cols>
    <col min="1" max="1" width="1.7109375" style="2" customWidth="1"/>
    <col min="2" max="2" width="5.7109375" style="2" customWidth="1"/>
    <col min="3" max="3" width="35.7109375" style="3" customWidth="1"/>
    <col min="4" max="4" width="25.7109375" style="2" customWidth="1"/>
    <col min="5" max="5" width="20.7109375" style="2" customWidth="1"/>
    <col min="6" max="6" width="35.7109375" style="2" customWidth="1"/>
    <col min="7" max="7" width="1.7109375" style="2" customWidth="1"/>
    <col min="8" max="8" width="0.140625" style="2" customWidth="1"/>
    <col min="9" max="9" width="13" style="2" customWidth="1"/>
    <col min="10" max="10" width="13.85546875" style="3" customWidth="1"/>
    <col min="11" max="11" width="18" style="2" hidden="1" customWidth="1"/>
    <col min="12" max="12" width="20.42578125" style="2" hidden="1" customWidth="1"/>
    <col min="13" max="258" width="11.42578125" style="2"/>
    <col min="259" max="259" width="3.7109375" style="2" customWidth="1"/>
    <col min="260" max="260" width="33.42578125" style="2" customWidth="1"/>
    <col min="261" max="261" width="22.42578125" style="2" customWidth="1"/>
    <col min="262" max="262" width="11.7109375" style="2" customWidth="1"/>
    <col min="263" max="263" width="31.140625" style="2" customWidth="1"/>
    <col min="264" max="264" width="0.140625" style="2" customWidth="1"/>
    <col min="265" max="265" width="13" style="2" customWidth="1"/>
    <col min="266" max="266" width="13.85546875" style="2" customWidth="1"/>
    <col min="267" max="268" width="0" style="2" hidden="1" customWidth="1"/>
    <col min="269" max="514" width="11.42578125" style="2"/>
    <col min="515" max="515" width="3.7109375" style="2" customWidth="1"/>
    <col min="516" max="516" width="33.42578125" style="2" customWidth="1"/>
    <col min="517" max="517" width="22.42578125" style="2" customWidth="1"/>
    <col min="518" max="518" width="11.7109375" style="2" customWidth="1"/>
    <col min="519" max="519" width="31.140625" style="2" customWidth="1"/>
    <col min="520" max="520" width="0.140625" style="2" customWidth="1"/>
    <col min="521" max="521" width="13" style="2" customWidth="1"/>
    <col min="522" max="522" width="13.85546875" style="2" customWidth="1"/>
    <col min="523" max="524" width="0" style="2" hidden="1" customWidth="1"/>
    <col min="525" max="770" width="11.42578125" style="2"/>
    <col min="771" max="771" width="3.7109375" style="2" customWidth="1"/>
    <col min="772" max="772" width="33.42578125" style="2" customWidth="1"/>
    <col min="773" max="773" width="22.42578125" style="2" customWidth="1"/>
    <col min="774" max="774" width="11.7109375" style="2" customWidth="1"/>
    <col min="775" max="775" width="31.140625" style="2" customWidth="1"/>
    <col min="776" max="776" width="0.140625" style="2" customWidth="1"/>
    <col min="777" max="777" width="13" style="2" customWidth="1"/>
    <col min="778" max="778" width="13.85546875" style="2" customWidth="1"/>
    <col min="779" max="780" width="0" style="2" hidden="1" customWidth="1"/>
    <col min="781" max="1026" width="11.42578125" style="2"/>
    <col min="1027" max="1027" width="3.7109375" style="2" customWidth="1"/>
    <col min="1028" max="1028" width="33.42578125" style="2" customWidth="1"/>
    <col min="1029" max="1029" width="22.42578125" style="2" customWidth="1"/>
    <col min="1030" max="1030" width="11.7109375" style="2" customWidth="1"/>
    <col min="1031" max="1031" width="31.140625" style="2" customWidth="1"/>
    <col min="1032" max="1032" width="0.140625" style="2" customWidth="1"/>
    <col min="1033" max="1033" width="13" style="2" customWidth="1"/>
    <col min="1034" max="1034" width="13.85546875" style="2" customWidth="1"/>
    <col min="1035" max="1036" width="0" style="2" hidden="1" customWidth="1"/>
    <col min="1037" max="1282" width="11.42578125" style="2"/>
    <col min="1283" max="1283" width="3.7109375" style="2" customWidth="1"/>
    <col min="1284" max="1284" width="33.42578125" style="2" customWidth="1"/>
    <col min="1285" max="1285" width="22.42578125" style="2" customWidth="1"/>
    <col min="1286" max="1286" width="11.7109375" style="2" customWidth="1"/>
    <col min="1287" max="1287" width="31.140625" style="2" customWidth="1"/>
    <col min="1288" max="1288" width="0.140625" style="2" customWidth="1"/>
    <col min="1289" max="1289" width="13" style="2" customWidth="1"/>
    <col min="1290" max="1290" width="13.85546875" style="2" customWidth="1"/>
    <col min="1291" max="1292" width="0" style="2" hidden="1" customWidth="1"/>
    <col min="1293" max="1538" width="11.42578125" style="2"/>
    <col min="1539" max="1539" width="3.7109375" style="2" customWidth="1"/>
    <col min="1540" max="1540" width="33.42578125" style="2" customWidth="1"/>
    <col min="1541" max="1541" width="22.42578125" style="2" customWidth="1"/>
    <col min="1542" max="1542" width="11.7109375" style="2" customWidth="1"/>
    <col min="1543" max="1543" width="31.140625" style="2" customWidth="1"/>
    <col min="1544" max="1544" width="0.140625" style="2" customWidth="1"/>
    <col min="1545" max="1545" width="13" style="2" customWidth="1"/>
    <col min="1546" max="1546" width="13.85546875" style="2" customWidth="1"/>
    <col min="1547" max="1548" width="0" style="2" hidden="1" customWidth="1"/>
    <col min="1549" max="1794" width="11.42578125" style="2"/>
    <col min="1795" max="1795" width="3.7109375" style="2" customWidth="1"/>
    <col min="1796" max="1796" width="33.42578125" style="2" customWidth="1"/>
    <col min="1797" max="1797" width="22.42578125" style="2" customWidth="1"/>
    <col min="1798" max="1798" width="11.7109375" style="2" customWidth="1"/>
    <col min="1799" max="1799" width="31.140625" style="2" customWidth="1"/>
    <col min="1800" max="1800" width="0.140625" style="2" customWidth="1"/>
    <col min="1801" max="1801" width="13" style="2" customWidth="1"/>
    <col min="1802" max="1802" width="13.85546875" style="2" customWidth="1"/>
    <col min="1803" max="1804" width="0" style="2" hidden="1" customWidth="1"/>
    <col min="1805" max="2050" width="11.42578125" style="2"/>
    <col min="2051" max="2051" width="3.7109375" style="2" customWidth="1"/>
    <col min="2052" max="2052" width="33.42578125" style="2" customWidth="1"/>
    <col min="2053" max="2053" width="22.42578125" style="2" customWidth="1"/>
    <col min="2054" max="2054" width="11.7109375" style="2" customWidth="1"/>
    <col min="2055" max="2055" width="31.140625" style="2" customWidth="1"/>
    <col min="2056" max="2056" width="0.140625" style="2" customWidth="1"/>
    <col min="2057" max="2057" width="13" style="2" customWidth="1"/>
    <col min="2058" max="2058" width="13.85546875" style="2" customWidth="1"/>
    <col min="2059" max="2060" width="0" style="2" hidden="1" customWidth="1"/>
    <col min="2061" max="2306" width="11.42578125" style="2"/>
    <col min="2307" max="2307" width="3.7109375" style="2" customWidth="1"/>
    <col min="2308" max="2308" width="33.42578125" style="2" customWidth="1"/>
    <col min="2309" max="2309" width="22.42578125" style="2" customWidth="1"/>
    <col min="2310" max="2310" width="11.7109375" style="2" customWidth="1"/>
    <col min="2311" max="2311" width="31.140625" style="2" customWidth="1"/>
    <col min="2312" max="2312" width="0.140625" style="2" customWidth="1"/>
    <col min="2313" max="2313" width="13" style="2" customWidth="1"/>
    <col min="2314" max="2314" width="13.85546875" style="2" customWidth="1"/>
    <col min="2315" max="2316" width="0" style="2" hidden="1" customWidth="1"/>
    <col min="2317" max="2562" width="11.42578125" style="2"/>
    <col min="2563" max="2563" width="3.7109375" style="2" customWidth="1"/>
    <col min="2564" max="2564" width="33.42578125" style="2" customWidth="1"/>
    <col min="2565" max="2565" width="22.42578125" style="2" customWidth="1"/>
    <col min="2566" max="2566" width="11.7109375" style="2" customWidth="1"/>
    <col min="2567" max="2567" width="31.140625" style="2" customWidth="1"/>
    <col min="2568" max="2568" width="0.140625" style="2" customWidth="1"/>
    <col min="2569" max="2569" width="13" style="2" customWidth="1"/>
    <col min="2570" max="2570" width="13.85546875" style="2" customWidth="1"/>
    <col min="2571" max="2572" width="0" style="2" hidden="1" customWidth="1"/>
    <col min="2573" max="2818" width="11.42578125" style="2"/>
    <col min="2819" max="2819" width="3.7109375" style="2" customWidth="1"/>
    <col min="2820" max="2820" width="33.42578125" style="2" customWidth="1"/>
    <col min="2821" max="2821" width="22.42578125" style="2" customWidth="1"/>
    <col min="2822" max="2822" width="11.7109375" style="2" customWidth="1"/>
    <col min="2823" max="2823" width="31.140625" style="2" customWidth="1"/>
    <col min="2824" max="2824" width="0.140625" style="2" customWidth="1"/>
    <col min="2825" max="2825" width="13" style="2" customWidth="1"/>
    <col min="2826" max="2826" width="13.85546875" style="2" customWidth="1"/>
    <col min="2827" max="2828" width="0" style="2" hidden="1" customWidth="1"/>
    <col min="2829" max="3074" width="11.42578125" style="2"/>
    <col min="3075" max="3075" width="3.7109375" style="2" customWidth="1"/>
    <col min="3076" max="3076" width="33.42578125" style="2" customWidth="1"/>
    <col min="3077" max="3077" width="22.42578125" style="2" customWidth="1"/>
    <col min="3078" max="3078" width="11.7109375" style="2" customWidth="1"/>
    <col min="3079" max="3079" width="31.140625" style="2" customWidth="1"/>
    <col min="3080" max="3080" width="0.140625" style="2" customWidth="1"/>
    <col min="3081" max="3081" width="13" style="2" customWidth="1"/>
    <col min="3082" max="3082" width="13.85546875" style="2" customWidth="1"/>
    <col min="3083" max="3084" width="0" style="2" hidden="1" customWidth="1"/>
    <col min="3085" max="3330" width="11.42578125" style="2"/>
    <col min="3331" max="3331" width="3.7109375" style="2" customWidth="1"/>
    <col min="3332" max="3332" width="33.42578125" style="2" customWidth="1"/>
    <col min="3333" max="3333" width="22.42578125" style="2" customWidth="1"/>
    <col min="3334" max="3334" width="11.7109375" style="2" customWidth="1"/>
    <col min="3335" max="3335" width="31.140625" style="2" customWidth="1"/>
    <col min="3336" max="3336" width="0.140625" style="2" customWidth="1"/>
    <col min="3337" max="3337" width="13" style="2" customWidth="1"/>
    <col min="3338" max="3338" width="13.85546875" style="2" customWidth="1"/>
    <col min="3339" max="3340" width="0" style="2" hidden="1" customWidth="1"/>
    <col min="3341" max="3586" width="11.42578125" style="2"/>
    <col min="3587" max="3587" width="3.7109375" style="2" customWidth="1"/>
    <col min="3588" max="3588" width="33.42578125" style="2" customWidth="1"/>
    <col min="3589" max="3589" width="22.42578125" style="2" customWidth="1"/>
    <col min="3590" max="3590" width="11.7109375" style="2" customWidth="1"/>
    <col min="3591" max="3591" width="31.140625" style="2" customWidth="1"/>
    <col min="3592" max="3592" width="0.140625" style="2" customWidth="1"/>
    <col min="3593" max="3593" width="13" style="2" customWidth="1"/>
    <col min="3594" max="3594" width="13.85546875" style="2" customWidth="1"/>
    <col min="3595" max="3596" width="0" style="2" hidden="1" customWidth="1"/>
    <col min="3597" max="3842" width="11.42578125" style="2"/>
    <col min="3843" max="3843" width="3.7109375" style="2" customWidth="1"/>
    <col min="3844" max="3844" width="33.42578125" style="2" customWidth="1"/>
    <col min="3845" max="3845" width="22.42578125" style="2" customWidth="1"/>
    <col min="3846" max="3846" width="11.7109375" style="2" customWidth="1"/>
    <col min="3847" max="3847" width="31.140625" style="2" customWidth="1"/>
    <col min="3848" max="3848" width="0.140625" style="2" customWidth="1"/>
    <col min="3849" max="3849" width="13" style="2" customWidth="1"/>
    <col min="3850" max="3850" width="13.85546875" style="2" customWidth="1"/>
    <col min="3851" max="3852" width="0" style="2" hidden="1" customWidth="1"/>
    <col min="3853" max="4098" width="11.42578125" style="2"/>
    <col min="4099" max="4099" width="3.7109375" style="2" customWidth="1"/>
    <col min="4100" max="4100" width="33.42578125" style="2" customWidth="1"/>
    <col min="4101" max="4101" width="22.42578125" style="2" customWidth="1"/>
    <col min="4102" max="4102" width="11.7109375" style="2" customWidth="1"/>
    <col min="4103" max="4103" width="31.140625" style="2" customWidth="1"/>
    <col min="4104" max="4104" width="0.140625" style="2" customWidth="1"/>
    <col min="4105" max="4105" width="13" style="2" customWidth="1"/>
    <col min="4106" max="4106" width="13.85546875" style="2" customWidth="1"/>
    <col min="4107" max="4108" width="0" style="2" hidden="1" customWidth="1"/>
    <col min="4109" max="4354" width="11.42578125" style="2"/>
    <col min="4355" max="4355" width="3.7109375" style="2" customWidth="1"/>
    <col min="4356" max="4356" width="33.42578125" style="2" customWidth="1"/>
    <col min="4357" max="4357" width="22.42578125" style="2" customWidth="1"/>
    <col min="4358" max="4358" width="11.7109375" style="2" customWidth="1"/>
    <col min="4359" max="4359" width="31.140625" style="2" customWidth="1"/>
    <col min="4360" max="4360" width="0.140625" style="2" customWidth="1"/>
    <col min="4361" max="4361" width="13" style="2" customWidth="1"/>
    <col min="4362" max="4362" width="13.85546875" style="2" customWidth="1"/>
    <col min="4363" max="4364" width="0" style="2" hidden="1" customWidth="1"/>
    <col min="4365" max="4610" width="11.42578125" style="2"/>
    <col min="4611" max="4611" width="3.7109375" style="2" customWidth="1"/>
    <col min="4612" max="4612" width="33.42578125" style="2" customWidth="1"/>
    <col min="4613" max="4613" width="22.42578125" style="2" customWidth="1"/>
    <col min="4614" max="4614" width="11.7109375" style="2" customWidth="1"/>
    <col min="4615" max="4615" width="31.140625" style="2" customWidth="1"/>
    <col min="4616" max="4616" width="0.140625" style="2" customWidth="1"/>
    <col min="4617" max="4617" width="13" style="2" customWidth="1"/>
    <col min="4618" max="4618" width="13.85546875" style="2" customWidth="1"/>
    <col min="4619" max="4620" width="0" style="2" hidden="1" customWidth="1"/>
    <col min="4621" max="4866" width="11.42578125" style="2"/>
    <col min="4867" max="4867" width="3.7109375" style="2" customWidth="1"/>
    <col min="4868" max="4868" width="33.42578125" style="2" customWidth="1"/>
    <col min="4869" max="4869" width="22.42578125" style="2" customWidth="1"/>
    <col min="4870" max="4870" width="11.7109375" style="2" customWidth="1"/>
    <col min="4871" max="4871" width="31.140625" style="2" customWidth="1"/>
    <col min="4872" max="4872" width="0.140625" style="2" customWidth="1"/>
    <col min="4873" max="4873" width="13" style="2" customWidth="1"/>
    <col min="4874" max="4874" width="13.85546875" style="2" customWidth="1"/>
    <col min="4875" max="4876" width="0" style="2" hidden="1" customWidth="1"/>
    <col min="4877" max="5122" width="11.42578125" style="2"/>
    <col min="5123" max="5123" width="3.7109375" style="2" customWidth="1"/>
    <col min="5124" max="5124" width="33.42578125" style="2" customWidth="1"/>
    <col min="5125" max="5125" width="22.42578125" style="2" customWidth="1"/>
    <col min="5126" max="5126" width="11.7109375" style="2" customWidth="1"/>
    <col min="5127" max="5127" width="31.140625" style="2" customWidth="1"/>
    <col min="5128" max="5128" width="0.140625" style="2" customWidth="1"/>
    <col min="5129" max="5129" width="13" style="2" customWidth="1"/>
    <col min="5130" max="5130" width="13.85546875" style="2" customWidth="1"/>
    <col min="5131" max="5132" width="0" style="2" hidden="1" customWidth="1"/>
    <col min="5133" max="5378" width="11.42578125" style="2"/>
    <col min="5379" max="5379" width="3.7109375" style="2" customWidth="1"/>
    <col min="5380" max="5380" width="33.42578125" style="2" customWidth="1"/>
    <col min="5381" max="5381" width="22.42578125" style="2" customWidth="1"/>
    <col min="5382" max="5382" width="11.7109375" style="2" customWidth="1"/>
    <col min="5383" max="5383" width="31.140625" style="2" customWidth="1"/>
    <col min="5384" max="5384" width="0.140625" style="2" customWidth="1"/>
    <col min="5385" max="5385" width="13" style="2" customWidth="1"/>
    <col min="5386" max="5386" width="13.85546875" style="2" customWidth="1"/>
    <col min="5387" max="5388" width="0" style="2" hidden="1" customWidth="1"/>
    <col min="5389" max="5634" width="11.42578125" style="2"/>
    <col min="5635" max="5635" width="3.7109375" style="2" customWidth="1"/>
    <col min="5636" max="5636" width="33.42578125" style="2" customWidth="1"/>
    <col min="5637" max="5637" width="22.42578125" style="2" customWidth="1"/>
    <col min="5638" max="5638" width="11.7109375" style="2" customWidth="1"/>
    <col min="5639" max="5639" width="31.140625" style="2" customWidth="1"/>
    <col min="5640" max="5640" width="0.140625" style="2" customWidth="1"/>
    <col min="5641" max="5641" width="13" style="2" customWidth="1"/>
    <col min="5642" max="5642" width="13.85546875" style="2" customWidth="1"/>
    <col min="5643" max="5644" width="0" style="2" hidden="1" customWidth="1"/>
    <col min="5645" max="5890" width="11.42578125" style="2"/>
    <col min="5891" max="5891" width="3.7109375" style="2" customWidth="1"/>
    <col min="5892" max="5892" width="33.42578125" style="2" customWidth="1"/>
    <col min="5893" max="5893" width="22.42578125" style="2" customWidth="1"/>
    <col min="5894" max="5894" width="11.7109375" style="2" customWidth="1"/>
    <col min="5895" max="5895" width="31.140625" style="2" customWidth="1"/>
    <col min="5896" max="5896" width="0.140625" style="2" customWidth="1"/>
    <col min="5897" max="5897" width="13" style="2" customWidth="1"/>
    <col min="5898" max="5898" width="13.85546875" style="2" customWidth="1"/>
    <col min="5899" max="5900" width="0" style="2" hidden="1" customWidth="1"/>
    <col min="5901" max="6146" width="11.42578125" style="2"/>
    <col min="6147" max="6147" width="3.7109375" style="2" customWidth="1"/>
    <col min="6148" max="6148" width="33.42578125" style="2" customWidth="1"/>
    <col min="6149" max="6149" width="22.42578125" style="2" customWidth="1"/>
    <col min="6150" max="6150" width="11.7109375" style="2" customWidth="1"/>
    <col min="6151" max="6151" width="31.140625" style="2" customWidth="1"/>
    <col min="6152" max="6152" width="0.140625" style="2" customWidth="1"/>
    <col min="6153" max="6153" width="13" style="2" customWidth="1"/>
    <col min="6154" max="6154" width="13.85546875" style="2" customWidth="1"/>
    <col min="6155" max="6156" width="0" style="2" hidden="1" customWidth="1"/>
    <col min="6157" max="6402" width="11.42578125" style="2"/>
    <col min="6403" max="6403" width="3.7109375" style="2" customWidth="1"/>
    <col min="6404" max="6404" width="33.42578125" style="2" customWidth="1"/>
    <col min="6405" max="6405" width="22.42578125" style="2" customWidth="1"/>
    <col min="6406" max="6406" width="11.7109375" style="2" customWidth="1"/>
    <col min="6407" max="6407" width="31.140625" style="2" customWidth="1"/>
    <col min="6408" max="6408" width="0.140625" style="2" customWidth="1"/>
    <col min="6409" max="6409" width="13" style="2" customWidth="1"/>
    <col min="6410" max="6410" width="13.85546875" style="2" customWidth="1"/>
    <col min="6411" max="6412" width="0" style="2" hidden="1" customWidth="1"/>
    <col min="6413" max="6658" width="11.42578125" style="2"/>
    <col min="6659" max="6659" width="3.7109375" style="2" customWidth="1"/>
    <col min="6660" max="6660" width="33.42578125" style="2" customWidth="1"/>
    <col min="6661" max="6661" width="22.42578125" style="2" customWidth="1"/>
    <col min="6662" max="6662" width="11.7109375" style="2" customWidth="1"/>
    <col min="6663" max="6663" width="31.140625" style="2" customWidth="1"/>
    <col min="6664" max="6664" width="0.140625" style="2" customWidth="1"/>
    <col min="6665" max="6665" width="13" style="2" customWidth="1"/>
    <col min="6666" max="6666" width="13.85546875" style="2" customWidth="1"/>
    <col min="6667" max="6668" width="0" style="2" hidden="1" customWidth="1"/>
    <col min="6669" max="6914" width="11.42578125" style="2"/>
    <col min="6915" max="6915" width="3.7109375" style="2" customWidth="1"/>
    <col min="6916" max="6916" width="33.42578125" style="2" customWidth="1"/>
    <col min="6917" max="6917" width="22.42578125" style="2" customWidth="1"/>
    <col min="6918" max="6918" width="11.7109375" style="2" customWidth="1"/>
    <col min="6919" max="6919" width="31.140625" style="2" customWidth="1"/>
    <col min="6920" max="6920" width="0.140625" style="2" customWidth="1"/>
    <col min="6921" max="6921" width="13" style="2" customWidth="1"/>
    <col min="6922" max="6922" width="13.85546875" style="2" customWidth="1"/>
    <col min="6923" max="6924" width="0" style="2" hidden="1" customWidth="1"/>
    <col min="6925" max="7170" width="11.42578125" style="2"/>
    <col min="7171" max="7171" width="3.7109375" style="2" customWidth="1"/>
    <col min="7172" max="7172" width="33.42578125" style="2" customWidth="1"/>
    <col min="7173" max="7173" width="22.42578125" style="2" customWidth="1"/>
    <col min="7174" max="7174" width="11.7109375" style="2" customWidth="1"/>
    <col min="7175" max="7175" width="31.140625" style="2" customWidth="1"/>
    <col min="7176" max="7176" width="0.140625" style="2" customWidth="1"/>
    <col min="7177" max="7177" width="13" style="2" customWidth="1"/>
    <col min="7178" max="7178" width="13.85546875" style="2" customWidth="1"/>
    <col min="7179" max="7180" width="0" style="2" hidden="1" customWidth="1"/>
    <col min="7181" max="7426" width="11.42578125" style="2"/>
    <col min="7427" max="7427" width="3.7109375" style="2" customWidth="1"/>
    <col min="7428" max="7428" width="33.42578125" style="2" customWidth="1"/>
    <col min="7429" max="7429" width="22.42578125" style="2" customWidth="1"/>
    <col min="7430" max="7430" width="11.7109375" style="2" customWidth="1"/>
    <col min="7431" max="7431" width="31.140625" style="2" customWidth="1"/>
    <col min="7432" max="7432" width="0.140625" style="2" customWidth="1"/>
    <col min="7433" max="7433" width="13" style="2" customWidth="1"/>
    <col min="7434" max="7434" width="13.85546875" style="2" customWidth="1"/>
    <col min="7435" max="7436" width="0" style="2" hidden="1" customWidth="1"/>
    <col min="7437" max="7682" width="11.42578125" style="2"/>
    <col min="7683" max="7683" width="3.7109375" style="2" customWidth="1"/>
    <col min="7684" max="7684" width="33.42578125" style="2" customWidth="1"/>
    <col min="7685" max="7685" width="22.42578125" style="2" customWidth="1"/>
    <col min="7686" max="7686" width="11.7109375" style="2" customWidth="1"/>
    <col min="7687" max="7687" width="31.140625" style="2" customWidth="1"/>
    <col min="7688" max="7688" width="0.140625" style="2" customWidth="1"/>
    <col min="7689" max="7689" width="13" style="2" customWidth="1"/>
    <col min="7690" max="7690" width="13.85546875" style="2" customWidth="1"/>
    <col min="7691" max="7692" width="0" style="2" hidden="1" customWidth="1"/>
    <col min="7693" max="7938" width="11.42578125" style="2"/>
    <col min="7939" max="7939" width="3.7109375" style="2" customWidth="1"/>
    <col min="7940" max="7940" width="33.42578125" style="2" customWidth="1"/>
    <col min="7941" max="7941" width="22.42578125" style="2" customWidth="1"/>
    <col min="7942" max="7942" width="11.7109375" style="2" customWidth="1"/>
    <col min="7943" max="7943" width="31.140625" style="2" customWidth="1"/>
    <col min="7944" max="7944" width="0.140625" style="2" customWidth="1"/>
    <col min="7945" max="7945" width="13" style="2" customWidth="1"/>
    <col min="7946" max="7946" width="13.85546875" style="2" customWidth="1"/>
    <col min="7947" max="7948" width="0" style="2" hidden="1" customWidth="1"/>
    <col min="7949" max="8194" width="11.42578125" style="2"/>
    <col min="8195" max="8195" width="3.7109375" style="2" customWidth="1"/>
    <col min="8196" max="8196" width="33.42578125" style="2" customWidth="1"/>
    <col min="8197" max="8197" width="22.42578125" style="2" customWidth="1"/>
    <col min="8198" max="8198" width="11.7109375" style="2" customWidth="1"/>
    <col min="8199" max="8199" width="31.140625" style="2" customWidth="1"/>
    <col min="8200" max="8200" width="0.140625" style="2" customWidth="1"/>
    <col min="8201" max="8201" width="13" style="2" customWidth="1"/>
    <col min="8202" max="8202" width="13.85546875" style="2" customWidth="1"/>
    <col min="8203" max="8204" width="0" style="2" hidden="1" customWidth="1"/>
    <col min="8205" max="8450" width="11.42578125" style="2"/>
    <col min="8451" max="8451" width="3.7109375" style="2" customWidth="1"/>
    <col min="8452" max="8452" width="33.42578125" style="2" customWidth="1"/>
    <col min="8453" max="8453" width="22.42578125" style="2" customWidth="1"/>
    <col min="8454" max="8454" width="11.7109375" style="2" customWidth="1"/>
    <col min="8455" max="8455" width="31.140625" style="2" customWidth="1"/>
    <col min="8456" max="8456" width="0.140625" style="2" customWidth="1"/>
    <col min="8457" max="8457" width="13" style="2" customWidth="1"/>
    <col min="8458" max="8458" width="13.85546875" style="2" customWidth="1"/>
    <col min="8459" max="8460" width="0" style="2" hidden="1" customWidth="1"/>
    <col min="8461" max="8706" width="11.42578125" style="2"/>
    <col min="8707" max="8707" width="3.7109375" style="2" customWidth="1"/>
    <col min="8708" max="8708" width="33.42578125" style="2" customWidth="1"/>
    <col min="8709" max="8709" width="22.42578125" style="2" customWidth="1"/>
    <col min="8710" max="8710" width="11.7109375" style="2" customWidth="1"/>
    <col min="8711" max="8711" width="31.140625" style="2" customWidth="1"/>
    <col min="8712" max="8712" width="0.140625" style="2" customWidth="1"/>
    <col min="8713" max="8713" width="13" style="2" customWidth="1"/>
    <col min="8714" max="8714" width="13.85546875" style="2" customWidth="1"/>
    <col min="8715" max="8716" width="0" style="2" hidden="1" customWidth="1"/>
    <col min="8717" max="8962" width="11.42578125" style="2"/>
    <col min="8963" max="8963" width="3.7109375" style="2" customWidth="1"/>
    <col min="8964" max="8964" width="33.42578125" style="2" customWidth="1"/>
    <col min="8965" max="8965" width="22.42578125" style="2" customWidth="1"/>
    <col min="8966" max="8966" width="11.7109375" style="2" customWidth="1"/>
    <col min="8967" max="8967" width="31.140625" style="2" customWidth="1"/>
    <col min="8968" max="8968" width="0.140625" style="2" customWidth="1"/>
    <col min="8969" max="8969" width="13" style="2" customWidth="1"/>
    <col min="8970" max="8970" width="13.85546875" style="2" customWidth="1"/>
    <col min="8971" max="8972" width="0" style="2" hidden="1" customWidth="1"/>
    <col min="8973" max="9218" width="11.42578125" style="2"/>
    <col min="9219" max="9219" width="3.7109375" style="2" customWidth="1"/>
    <col min="9220" max="9220" width="33.42578125" style="2" customWidth="1"/>
    <col min="9221" max="9221" width="22.42578125" style="2" customWidth="1"/>
    <col min="9222" max="9222" width="11.7109375" style="2" customWidth="1"/>
    <col min="9223" max="9223" width="31.140625" style="2" customWidth="1"/>
    <col min="9224" max="9224" width="0.140625" style="2" customWidth="1"/>
    <col min="9225" max="9225" width="13" style="2" customWidth="1"/>
    <col min="9226" max="9226" width="13.85546875" style="2" customWidth="1"/>
    <col min="9227" max="9228" width="0" style="2" hidden="1" customWidth="1"/>
    <col min="9229" max="9474" width="11.42578125" style="2"/>
    <col min="9475" max="9475" width="3.7109375" style="2" customWidth="1"/>
    <col min="9476" max="9476" width="33.42578125" style="2" customWidth="1"/>
    <col min="9477" max="9477" width="22.42578125" style="2" customWidth="1"/>
    <col min="9478" max="9478" width="11.7109375" style="2" customWidth="1"/>
    <col min="9479" max="9479" width="31.140625" style="2" customWidth="1"/>
    <col min="9480" max="9480" width="0.140625" style="2" customWidth="1"/>
    <col min="9481" max="9481" width="13" style="2" customWidth="1"/>
    <col min="9482" max="9482" width="13.85546875" style="2" customWidth="1"/>
    <col min="9483" max="9484" width="0" style="2" hidden="1" customWidth="1"/>
    <col min="9485" max="9730" width="11.42578125" style="2"/>
    <col min="9731" max="9731" width="3.7109375" style="2" customWidth="1"/>
    <col min="9732" max="9732" width="33.42578125" style="2" customWidth="1"/>
    <col min="9733" max="9733" width="22.42578125" style="2" customWidth="1"/>
    <col min="9734" max="9734" width="11.7109375" style="2" customWidth="1"/>
    <col min="9735" max="9735" width="31.140625" style="2" customWidth="1"/>
    <col min="9736" max="9736" width="0.140625" style="2" customWidth="1"/>
    <col min="9737" max="9737" width="13" style="2" customWidth="1"/>
    <col min="9738" max="9738" width="13.85546875" style="2" customWidth="1"/>
    <col min="9739" max="9740" width="0" style="2" hidden="1" customWidth="1"/>
    <col min="9741" max="9986" width="11.42578125" style="2"/>
    <col min="9987" max="9987" width="3.7109375" style="2" customWidth="1"/>
    <col min="9988" max="9988" width="33.42578125" style="2" customWidth="1"/>
    <col min="9989" max="9989" width="22.42578125" style="2" customWidth="1"/>
    <col min="9990" max="9990" width="11.7109375" style="2" customWidth="1"/>
    <col min="9991" max="9991" width="31.140625" style="2" customWidth="1"/>
    <col min="9992" max="9992" width="0.140625" style="2" customWidth="1"/>
    <col min="9993" max="9993" width="13" style="2" customWidth="1"/>
    <col min="9994" max="9994" width="13.85546875" style="2" customWidth="1"/>
    <col min="9995" max="9996" width="0" style="2" hidden="1" customWidth="1"/>
    <col min="9997" max="10242" width="11.42578125" style="2"/>
    <col min="10243" max="10243" width="3.7109375" style="2" customWidth="1"/>
    <col min="10244" max="10244" width="33.42578125" style="2" customWidth="1"/>
    <col min="10245" max="10245" width="22.42578125" style="2" customWidth="1"/>
    <col min="10246" max="10246" width="11.7109375" style="2" customWidth="1"/>
    <col min="10247" max="10247" width="31.140625" style="2" customWidth="1"/>
    <col min="10248" max="10248" width="0.140625" style="2" customWidth="1"/>
    <col min="10249" max="10249" width="13" style="2" customWidth="1"/>
    <col min="10250" max="10250" width="13.85546875" style="2" customWidth="1"/>
    <col min="10251" max="10252" width="0" style="2" hidden="1" customWidth="1"/>
    <col min="10253" max="10498" width="11.42578125" style="2"/>
    <col min="10499" max="10499" width="3.7109375" style="2" customWidth="1"/>
    <col min="10500" max="10500" width="33.42578125" style="2" customWidth="1"/>
    <col min="10501" max="10501" width="22.42578125" style="2" customWidth="1"/>
    <col min="10502" max="10502" width="11.7109375" style="2" customWidth="1"/>
    <col min="10503" max="10503" width="31.140625" style="2" customWidth="1"/>
    <col min="10504" max="10504" width="0.140625" style="2" customWidth="1"/>
    <col min="10505" max="10505" width="13" style="2" customWidth="1"/>
    <col min="10506" max="10506" width="13.85546875" style="2" customWidth="1"/>
    <col min="10507" max="10508" width="0" style="2" hidden="1" customWidth="1"/>
    <col min="10509" max="10754" width="11.42578125" style="2"/>
    <col min="10755" max="10755" width="3.7109375" style="2" customWidth="1"/>
    <col min="10756" max="10756" width="33.42578125" style="2" customWidth="1"/>
    <col min="10757" max="10757" width="22.42578125" style="2" customWidth="1"/>
    <col min="10758" max="10758" width="11.7109375" style="2" customWidth="1"/>
    <col min="10759" max="10759" width="31.140625" style="2" customWidth="1"/>
    <col min="10760" max="10760" width="0.140625" style="2" customWidth="1"/>
    <col min="10761" max="10761" width="13" style="2" customWidth="1"/>
    <col min="10762" max="10762" width="13.85546875" style="2" customWidth="1"/>
    <col min="10763" max="10764" width="0" style="2" hidden="1" customWidth="1"/>
    <col min="10765" max="11010" width="11.42578125" style="2"/>
    <col min="11011" max="11011" width="3.7109375" style="2" customWidth="1"/>
    <col min="11012" max="11012" width="33.42578125" style="2" customWidth="1"/>
    <col min="11013" max="11013" width="22.42578125" style="2" customWidth="1"/>
    <col min="11014" max="11014" width="11.7109375" style="2" customWidth="1"/>
    <col min="11015" max="11015" width="31.140625" style="2" customWidth="1"/>
    <col min="11016" max="11016" width="0.140625" style="2" customWidth="1"/>
    <col min="11017" max="11017" width="13" style="2" customWidth="1"/>
    <col min="11018" max="11018" width="13.85546875" style="2" customWidth="1"/>
    <col min="11019" max="11020" width="0" style="2" hidden="1" customWidth="1"/>
    <col min="11021" max="11266" width="11.42578125" style="2"/>
    <col min="11267" max="11267" width="3.7109375" style="2" customWidth="1"/>
    <col min="11268" max="11268" width="33.42578125" style="2" customWidth="1"/>
    <col min="11269" max="11269" width="22.42578125" style="2" customWidth="1"/>
    <col min="11270" max="11270" width="11.7109375" style="2" customWidth="1"/>
    <col min="11271" max="11271" width="31.140625" style="2" customWidth="1"/>
    <col min="11272" max="11272" width="0.140625" style="2" customWidth="1"/>
    <col min="11273" max="11273" width="13" style="2" customWidth="1"/>
    <col min="11274" max="11274" width="13.85546875" style="2" customWidth="1"/>
    <col min="11275" max="11276" width="0" style="2" hidden="1" customWidth="1"/>
    <col min="11277" max="11522" width="11.42578125" style="2"/>
    <col min="11523" max="11523" width="3.7109375" style="2" customWidth="1"/>
    <col min="11524" max="11524" width="33.42578125" style="2" customWidth="1"/>
    <col min="11525" max="11525" width="22.42578125" style="2" customWidth="1"/>
    <col min="11526" max="11526" width="11.7109375" style="2" customWidth="1"/>
    <col min="11527" max="11527" width="31.140625" style="2" customWidth="1"/>
    <col min="11528" max="11528" width="0.140625" style="2" customWidth="1"/>
    <col min="11529" max="11529" width="13" style="2" customWidth="1"/>
    <col min="11530" max="11530" width="13.85546875" style="2" customWidth="1"/>
    <col min="11531" max="11532" width="0" style="2" hidden="1" customWidth="1"/>
    <col min="11533" max="11778" width="11.42578125" style="2"/>
    <col min="11779" max="11779" width="3.7109375" style="2" customWidth="1"/>
    <col min="11780" max="11780" width="33.42578125" style="2" customWidth="1"/>
    <col min="11781" max="11781" width="22.42578125" style="2" customWidth="1"/>
    <col min="11782" max="11782" width="11.7109375" style="2" customWidth="1"/>
    <col min="11783" max="11783" width="31.140625" style="2" customWidth="1"/>
    <col min="11784" max="11784" width="0.140625" style="2" customWidth="1"/>
    <col min="11785" max="11785" width="13" style="2" customWidth="1"/>
    <col min="11786" max="11786" width="13.85546875" style="2" customWidth="1"/>
    <col min="11787" max="11788" width="0" style="2" hidden="1" customWidth="1"/>
    <col min="11789" max="12034" width="11.42578125" style="2"/>
    <col min="12035" max="12035" width="3.7109375" style="2" customWidth="1"/>
    <col min="12036" max="12036" width="33.42578125" style="2" customWidth="1"/>
    <col min="12037" max="12037" width="22.42578125" style="2" customWidth="1"/>
    <col min="12038" max="12038" width="11.7109375" style="2" customWidth="1"/>
    <col min="12039" max="12039" width="31.140625" style="2" customWidth="1"/>
    <col min="12040" max="12040" width="0.140625" style="2" customWidth="1"/>
    <col min="12041" max="12041" width="13" style="2" customWidth="1"/>
    <col min="12042" max="12042" width="13.85546875" style="2" customWidth="1"/>
    <col min="12043" max="12044" width="0" style="2" hidden="1" customWidth="1"/>
    <col min="12045" max="12290" width="11.42578125" style="2"/>
    <col min="12291" max="12291" width="3.7109375" style="2" customWidth="1"/>
    <col min="12292" max="12292" width="33.42578125" style="2" customWidth="1"/>
    <col min="12293" max="12293" width="22.42578125" style="2" customWidth="1"/>
    <col min="12294" max="12294" width="11.7109375" style="2" customWidth="1"/>
    <col min="12295" max="12295" width="31.140625" style="2" customWidth="1"/>
    <col min="12296" max="12296" width="0.140625" style="2" customWidth="1"/>
    <col min="12297" max="12297" width="13" style="2" customWidth="1"/>
    <col min="12298" max="12298" width="13.85546875" style="2" customWidth="1"/>
    <col min="12299" max="12300" width="0" style="2" hidden="1" customWidth="1"/>
    <col min="12301" max="12546" width="11.42578125" style="2"/>
    <col min="12547" max="12547" width="3.7109375" style="2" customWidth="1"/>
    <col min="12548" max="12548" width="33.42578125" style="2" customWidth="1"/>
    <col min="12549" max="12549" width="22.42578125" style="2" customWidth="1"/>
    <col min="12550" max="12550" width="11.7109375" style="2" customWidth="1"/>
    <col min="12551" max="12551" width="31.140625" style="2" customWidth="1"/>
    <col min="12552" max="12552" width="0.140625" style="2" customWidth="1"/>
    <col min="12553" max="12553" width="13" style="2" customWidth="1"/>
    <col min="12554" max="12554" width="13.85546875" style="2" customWidth="1"/>
    <col min="12555" max="12556" width="0" style="2" hidden="1" customWidth="1"/>
    <col min="12557" max="12802" width="11.42578125" style="2"/>
    <col min="12803" max="12803" width="3.7109375" style="2" customWidth="1"/>
    <col min="12804" max="12804" width="33.42578125" style="2" customWidth="1"/>
    <col min="12805" max="12805" width="22.42578125" style="2" customWidth="1"/>
    <col min="12806" max="12806" width="11.7109375" style="2" customWidth="1"/>
    <col min="12807" max="12807" width="31.140625" style="2" customWidth="1"/>
    <col min="12808" max="12808" width="0.140625" style="2" customWidth="1"/>
    <col min="12809" max="12809" width="13" style="2" customWidth="1"/>
    <col min="12810" max="12810" width="13.85546875" style="2" customWidth="1"/>
    <col min="12811" max="12812" width="0" style="2" hidden="1" customWidth="1"/>
    <col min="12813" max="13058" width="11.42578125" style="2"/>
    <col min="13059" max="13059" width="3.7109375" style="2" customWidth="1"/>
    <col min="13060" max="13060" width="33.42578125" style="2" customWidth="1"/>
    <col min="13061" max="13061" width="22.42578125" style="2" customWidth="1"/>
    <col min="13062" max="13062" width="11.7109375" style="2" customWidth="1"/>
    <col min="13063" max="13063" width="31.140625" style="2" customWidth="1"/>
    <col min="13064" max="13064" width="0.140625" style="2" customWidth="1"/>
    <col min="13065" max="13065" width="13" style="2" customWidth="1"/>
    <col min="13066" max="13066" width="13.85546875" style="2" customWidth="1"/>
    <col min="13067" max="13068" width="0" style="2" hidden="1" customWidth="1"/>
    <col min="13069" max="13314" width="11.42578125" style="2"/>
    <col min="13315" max="13315" width="3.7109375" style="2" customWidth="1"/>
    <col min="13316" max="13316" width="33.42578125" style="2" customWidth="1"/>
    <col min="13317" max="13317" width="22.42578125" style="2" customWidth="1"/>
    <col min="13318" max="13318" width="11.7109375" style="2" customWidth="1"/>
    <col min="13319" max="13319" width="31.140625" style="2" customWidth="1"/>
    <col min="13320" max="13320" width="0.140625" style="2" customWidth="1"/>
    <col min="13321" max="13321" width="13" style="2" customWidth="1"/>
    <col min="13322" max="13322" width="13.85546875" style="2" customWidth="1"/>
    <col min="13323" max="13324" width="0" style="2" hidden="1" customWidth="1"/>
    <col min="13325" max="13570" width="11.42578125" style="2"/>
    <col min="13571" max="13571" width="3.7109375" style="2" customWidth="1"/>
    <col min="13572" max="13572" width="33.42578125" style="2" customWidth="1"/>
    <col min="13573" max="13573" width="22.42578125" style="2" customWidth="1"/>
    <col min="13574" max="13574" width="11.7109375" style="2" customWidth="1"/>
    <col min="13575" max="13575" width="31.140625" style="2" customWidth="1"/>
    <col min="13576" max="13576" width="0.140625" style="2" customWidth="1"/>
    <col min="13577" max="13577" width="13" style="2" customWidth="1"/>
    <col min="13578" max="13578" width="13.85546875" style="2" customWidth="1"/>
    <col min="13579" max="13580" width="0" style="2" hidden="1" customWidth="1"/>
    <col min="13581" max="13826" width="11.42578125" style="2"/>
    <col min="13827" max="13827" width="3.7109375" style="2" customWidth="1"/>
    <col min="13828" max="13828" width="33.42578125" style="2" customWidth="1"/>
    <col min="13829" max="13829" width="22.42578125" style="2" customWidth="1"/>
    <col min="13830" max="13830" width="11.7109375" style="2" customWidth="1"/>
    <col min="13831" max="13831" width="31.140625" style="2" customWidth="1"/>
    <col min="13832" max="13832" width="0.140625" style="2" customWidth="1"/>
    <col min="13833" max="13833" width="13" style="2" customWidth="1"/>
    <col min="13834" max="13834" width="13.85546875" style="2" customWidth="1"/>
    <col min="13835" max="13836" width="0" style="2" hidden="1" customWidth="1"/>
    <col min="13837" max="14082" width="11.42578125" style="2"/>
    <col min="14083" max="14083" width="3.7109375" style="2" customWidth="1"/>
    <col min="14084" max="14084" width="33.42578125" style="2" customWidth="1"/>
    <col min="14085" max="14085" width="22.42578125" style="2" customWidth="1"/>
    <col min="14086" max="14086" width="11.7109375" style="2" customWidth="1"/>
    <col min="14087" max="14087" width="31.140625" style="2" customWidth="1"/>
    <col min="14088" max="14088" width="0.140625" style="2" customWidth="1"/>
    <col min="14089" max="14089" width="13" style="2" customWidth="1"/>
    <col min="14090" max="14090" width="13.85546875" style="2" customWidth="1"/>
    <col min="14091" max="14092" width="0" style="2" hidden="1" customWidth="1"/>
    <col min="14093" max="14338" width="11.42578125" style="2"/>
    <col min="14339" max="14339" width="3.7109375" style="2" customWidth="1"/>
    <col min="14340" max="14340" width="33.42578125" style="2" customWidth="1"/>
    <col min="14341" max="14341" width="22.42578125" style="2" customWidth="1"/>
    <col min="14342" max="14342" width="11.7109375" style="2" customWidth="1"/>
    <col min="14343" max="14343" width="31.140625" style="2" customWidth="1"/>
    <col min="14344" max="14344" width="0.140625" style="2" customWidth="1"/>
    <col min="14345" max="14345" width="13" style="2" customWidth="1"/>
    <col min="14346" max="14346" width="13.85546875" style="2" customWidth="1"/>
    <col min="14347" max="14348" width="0" style="2" hidden="1" customWidth="1"/>
    <col min="14349" max="14594" width="11.42578125" style="2"/>
    <col min="14595" max="14595" width="3.7109375" style="2" customWidth="1"/>
    <col min="14596" max="14596" width="33.42578125" style="2" customWidth="1"/>
    <col min="14597" max="14597" width="22.42578125" style="2" customWidth="1"/>
    <col min="14598" max="14598" width="11.7109375" style="2" customWidth="1"/>
    <col min="14599" max="14599" width="31.140625" style="2" customWidth="1"/>
    <col min="14600" max="14600" width="0.140625" style="2" customWidth="1"/>
    <col min="14601" max="14601" width="13" style="2" customWidth="1"/>
    <col min="14602" max="14602" width="13.85546875" style="2" customWidth="1"/>
    <col min="14603" max="14604" width="0" style="2" hidden="1" customWidth="1"/>
    <col min="14605" max="14850" width="11.42578125" style="2"/>
    <col min="14851" max="14851" width="3.7109375" style="2" customWidth="1"/>
    <col min="14852" max="14852" width="33.42578125" style="2" customWidth="1"/>
    <col min="14853" max="14853" width="22.42578125" style="2" customWidth="1"/>
    <col min="14854" max="14854" width="11.7109375" style="2" customWidth="1"/>
    <col min="14855" max="14855" width="31.140625" style="2" customWidth="1"/>
    <col min="14856" max="14856" width="0.140625" style="2" customWidth="1"/>
    <col min="14857" max="14857" width="13" style="2" customWidth="1"/>
    <col min="14858" max="14858" width="13.85546875" style="2" customWidth="1"/>
    <col min="14859" max="14860" width="0" style="2" hidden="1" customWidth="1"/>
    <col min="14861" max="15106" width="11.42578125" style="2"/>
    <col min="15107" max="15107" width="3.7109375" style="2" customWidth="1"/>
    <col min="15108" max="15108" width="33.42578125" style="2" customWidth="1"/>
    <col min="15109" max="15109" width="22.42578125" style="2" customWidth="1"/>
    <col min="15110" max="15110" width="11.7109375" style="2" customWidth="1"/>
    <col min="15111" max="15111" width="31.140625" style="2" customWidth="1"/>
    <col min="15112" max="15112" width="0.140625" style="2" customWidth="1"/>
    <col min="15113" max="15113" width="13" style="2" customWidth="1"/>
    <col min="15114" max="15114" width="13.85546875" style="2" customWidth="1"/>
    <col min="15115" max="15116" width="0" style="2" hidden="1" customWidth="1"/>
    <col min="15117" max="15362" width="11.42578125" style="2"/>
    <col min="15363" max="15363" width="3.7109375" style="2" customWidth="1"/>
    <col min="15364" max="15364" width="33.42578125" style="2" customWidth="1"/>
    <col min="15365" max="15365" width="22.42578125" style="2" customWidth="1"/>
    <col min="15366" max="15366" width="11.7109375" style="2" customWidth="1"/>
    <col min="15367" max="15367" width="31.140625" style="2" customWidth="1"/>
    <col min="15368" max="15368" width="0.140625" style="2" customWidth="1"/>
    <col min="15369" max="15369" width="13" style="2" customWidth="1"/>
    <col min="15370" max="15370" width="13.85546875" style="2" customWidth="1"/>
    <col min="15371" max="15372" width="0" style="2" hidden="1" customWidth="1"/>
    <col min="15373" max="15618" width="11.42578125" style="2"/>
    <col min="15619" max="15619" width="3.7109375" style="2" customWidth="1"/>
    <col min="15620" max="15620" width="33.42578125" style="2" customWidth="1"/>
    <col min="15621" max="15621" width="22.42578125" style="2" customWidth="1"/>
    <col min="15622" max="15622" width="11.7109375" style="2" customWidth="1"/>
    <col min="15623" max="15623" width="31.140625" style="2" customWidth="1"/>
    <col min="15624" max="15624" width="0.140625" style="2" customWidth="1"/>
    <col min="15625" max="15625" width="13" style="2" customWidth="1"/>
    <col min="15626" max="15626" width="13.85546875" style="2" customWidth="1"/>
    <col min="15627" max="15628" width="0" style="2" hidden="1" customWidth="1"/>
    <col min="15629" max="15874" width="11.42578125" style="2"/>
    <col min="15875" max="15875" width="3.7109375" style="2" customWidth="1"/>
    <col min="15876" max="15876" width="33.42578125" style="2" customWidth="1"/>
    <col min="15877" max="15877" width="22.42578125" style="2" customWidth="1"/>
    <col min="15878" max="15878" width="11.7109375" style="2" customWidth="1"/>
    <col min="15879" max="15879" width="31.140625" style="2" customWidth="1"/>
    <col min="15880" max="15880" width="0.140625" style="2" customWidth="1"/>
    <col min="15881" max="15881" width="13" style="2" customWidth="1"/>
    <col min="15882" max="15882" width="13.85546875" style="2" customWidth="1"/>
    <col min="15883" max="15884" width="0" style="2" hidden="1" customWidth="1"/>
    <col min="15885" max="16130" width="11.42578125" style="2"/>
    <col min="16131" max="16131" width="3.7109375" style="2" customWidth="1"/>
    <col min="16132" max="16132" width="33.42578125" style="2" customWidth="1"/>
    <col min="16133" max="16133" width="22.42578125" style="2" customWidth="1"/>
    <col min="16134" max="16134" width="11.7109375" style="2" customWidth="1"/>
    <col min="16135" max="16135" width="31.140625" style="2" customWidth="1"/>
    <col min="16136" max="16136" width="0.140625" style="2" customWidth="1"/>
    <col min="16137" max="16137" width="13" style="2" customWidth="1"/>
    <col min="16138" max="16138" width="13.85546875" style="2" customWidth="1"/>
    <col min="16139" max="16140" width="0" style="2" hidden="1" customWidth="1"/>
    <col min="16141" max="16384" width="11.42578125" style="2"/>
  </cols>
  <sheetData>
    <row r="1" spans="2:10" ht="9.9499999999999993" customHeight="1"/>
    <row r="2" spans="2:10" ht="20.100000000000001" customHeight="1">
      <c r="B2" s="106" t="s">
        <v>81</v>
      </c>
      <c r="C2" s="106"/>
      <c r="D2" s="106"/>
      <c r="E2" s="106"/>
      <c r="F2" s="106"/>
      <c r="G2" s="65"/>
    </row>
    <row r="3" spans="2:10" ht="20.100000000000001" customHeight="1">
      <c r="B3" s="106" t="s">
        <v>82</v>
      </c>
      <c r="C3" s="106"/>
      <c r="D3" s="106"/>
      <c r="E3" s="106"/>
      <c r="F3" s="106"/>
      <c r="G3" s="65"/>
    </row>
    <row r="4" spans="2:10" ht="18" customHeight="1">
      <c r="B4" s="107" t="s">
        <v>83</v>
      </c>
      <c r="C4" s="107"/>
      <c r="D4" s="107"/>
      <c r="E4" s="107"/>
      <c r="F4" s="107"/>
      <c r="G4" s="66"/>
    </row>
    <row r="5" spans="2:10" ht="9.9499999999999993" customHeight="1"/>
    <row r="6" spans="2:10" ht="15.75">
      <c r="B6" s="105" t="s">
        <v>32</v>
      </c>
      <c r="C6" s="105"/>
      <c r="D6" s="105"/>
      <c r="E6" s="105"/>
      <c r="F6" s="105"/>
      <c r="G6" s="27"/>
      <c r="H6" s="27"/>
      <c r="I6" s="27"/>
      <c r="J6" s="27"/>
    </row>
    <row r="7" spans="2:10" ht="5.0999999999999996" customHeight="1" thickBot="1">
      <c r="B7" s="25"/>
      <c r="C7" s="26"/>
      <c r="D7" s="25"/>
      <c r="E7" s="25"/>
      <c r="F7" s="25"/>
      <c r="G7" s="25"/>
      <c r="H7" s="25"/>
      <c r="I7" s="25"/>
      <c r="J7" s="26"/>
    </row>
    <row r="8" spans="2:10" ht="16.5" thickBot="1">
      <c r="B8" s="80" t="s">
        <v>1</v>
      </c>
      <c r="C8" s="80" t="s">
        <v>79</v>
      </c>
      <c r="D8" s="80" t="s">
        <v>80</v>
      </c>
      <c r="E8" s="80" t="s">
        <v>78</v>
      </c>
      <c r="F8" s="80" t="s">
        <v>95</v>
      </c>
      <c r="G8" s="32"/>
      <c r="H8" s="32"/>
      <c r="I8" s="33"/>
      <c r="J8" s="33"/>
    </row>
    <row r="9" spans="2:10">
      <c r="B9" s="43">
        <v>1</v>
      </c>
      <c r="C9" s="44" t="s">
        <v>33</v>
      </c>
      <c r="D9" s="82">
        <v>17303992</v>
      </c>
      <c r="E9" s="83" t="s">
        <v>98</v>
      </c>
      <c r="F9" s="45"/>
      <c r="G9" s="34"/>
      <c r="H9" s="34"/>
      <c r="I9" s="35"/>
      <c r="J9" s="34"/>
    </row>
    <row r="10" spans="2:10">
      <c r="B10" s="38">
        <v>2</v>
      </c>
      <c r="C10" s="31" t="s">
        <v>34</v>
      </c>
      <c r="D10" s="46" t="s">
        <v>99</v>
      </c>
      <c r="E10" s="30" t="s">
        <v>100</v>
      </c>
      <c r="F10" s="39"/>
      <c r="G10" s="34"/>
      <c r="H10" s="34"/>
      <c r="I10" s="35"/>
      <c r="J10" s="34"/>
    </row>
    <row r="11" spans="2:10">
      <c r="B11" s="38">
        <v>3</v>
      </c>
      <c r="C11" s="31" t="s">
        <v>35</v>
      </c>
      <c r="D11" s="82">
        <v>19345893</v>
      </c>
      <c r="E11" s="83" t="s">
        <v>100</v>
      </c>
      <c r="F11" s="39" t="s">
        <v>96</v>
      </c>
      <c r="G11" s="34"/>
      <c r="H11" s="34"/>
      <c r="I11" s="35"/>
      <c r="J11" s="34"/>
    </row>
    <row r="12" spans="2:10">
      <c r="B12" s="38">
        <v>4</v>
      </c>
      <c r="C12" s="31" t="s">
        <v>36</v>
      </c>
      <c r="D12" s="82">
        <v>86000060</v>
      </c>
      <c r="E12" s="83" t="s">
        <v>98</v>
      </c>
      <c r="F12" s="39"/>
      <c r="G12" s="34"/>
      <c r="H12" s="34"/>
      <c r="I12" s="35"/>
      <c r="J12" s="34"/>
    </row>
    <row r="13" spans="2:10">
      <c r="B13" s="38">
        <v>5</v>
      </c>
      <c r="C13" s="31" t="s">
        <v>68</v>
      </c>
      <c r="D13" s="82">
        <v>17310555</v>
      </c>
      <c r="E13" s="83" t="s">
        <v>101</v>
      </c>
      <c r="F13" s="39"/>
      <c r="G13" s="34"/>
      <c r="H13" s="34"/>
      <c r="I13" s="35"/>
      <c r="J13" s="34"/>
    </row>
    <row r="14" spans="2:10">
      <c r="B14" s="38">
        <v>6</v>
      </c>
      <c r="C14" s="31" t="s">
        <v>37</v>
      </c>
      <c r="D14" s="82">
        <v>19456625</v>
      </c>
      <c r="E14" s="83" t="s">
        <v>102</v>
      </c>
      <c r="F14" s="39"/>
      <c r="G14" s="34"/>
      <c r="H14" s="34"/>
      <c r="I14" s="35"/>
      <c r="J14" s="34"/>
    </row>
    <row r="15" spans="2:10">
      <c r="B15" s="38">
        <v>7</v>
      </c>
      <c r="C15" s="31" t="s">
        <v>86</v>
      </c>
      <c r="D15" s="82">
        <v>17310993</v>
      </c>
      <c r="E15" s="83" t="s">
        <v>102</v>
      </c>
      <c r="F15" s="39"/>
      <c r="G15" s="34"/>
      <c r="H15" s="34"/>
      <c r="I15" s="35"/>
      <c r="J15" s="34"/>
    </row>
    <row r="16" spans="2:10">
      <c r="B16" s="38">
        <v>8</v>
      </c>
      <c r="C16" s="31" t="s">
        <v>59</v>
      </c>
      <c r="D16" s="82">
        <v>79290241</v>
      </c>
      <c r="E16" s="83" t="s">
        <v>102</v>
      </c>
      <c r="F16" s="39"/>
      <c r="G16" s="34"/>
      <c r="H16" s="34"/>
      <c r="I16" s="35"/>
      <c r="J16" s="34"/>
    </row>
    <row r="17" spans="2:10">
      <c r="B17" s="38">
        <v>9</v>
      </c>
      <c r="C17" s="31" t="s">
        <v>38</v>
      </c>
      <c r="D17" s="82">
        <v>51652551</v>
      </c>
      <c r="E17" s="83" t="s">
        <v>102</v>
      </c>
      <c r="F17" s="39"/>
      <c r="G17" s="34"/>
      <c r="H17" s="34"/>
      <c r="I17" s="35"/>
      <c r="J17" s="34"/>
    </row>
    <row r="18" spans="2:10">
      <c r="B18" s="38">
        <v>10</v>
      </c>
      <c r="C18" s="31" t="s">
        <v>39</v>
      </c>
      <c r="D18" s="82">
        <v>93115030</v>
      </c>
      <c r="E18" s="83" t="s">
        <v>98</v>
      </c>
      <c r="F18" s="39"/>
      <c r="G18" s="34"/>
      <c r="H18" s="34"/>
      <c r="I18" s="35"/>
      <c r="J18" s="34"/>
    </row>
    <row r="19" spans="2:10">
      <c r="B19" s="38">
        <v>11</v>
      </c>
      <c r="C19" s="31" t="s">
        <v>87</v>
      </c>
      <c r="D19" s="82">
        <v>4742498</v>
      </c>
      <c r="E19" s="83" t="s">
        <v>100</v>
      </c>
      <c r="F19" s="39"/>
      <c r="G19" s="34"/>
      <c r="H19" s="34"/>
      <c r="I19" s="35"/>
      <c r="J19" s="34"/>
    </row>
    <row r="20" spans="2:10">
      <c r="B20" s="38">
        <v>12</v>
      </c>
      <c r="C20" s="31" t="s">
        <v>40</v>
      </c>
      <c r="D20" s="82">
        <v>14244920</v>
      </c>
      <c r="E20" s="83" t="s">
        <v>101</v>
      </c>
      <c r="F20" s="39"/>
      <c r="G20" s="34"/>
      <c r="H20" s="34"/>
      <c r="I20" s="35"/>
      <c r="J20" s="34"/>
    </row>
    <row r="21" spans="2:10">
      <c r="B21" s="38">
        <v>13</v>
      </c>
      <c r="C21" s="31" t="s">
        <v>88</v>
      </c>
      <c r="D21" s="82">
        <v>14996432</v>
      </c>
      <c r="E21" s="83" t="s">
        <v>101</v>
      </c>
      <c r="F21" s="39"/>
      <c r="G21" s="34"/>
      <c r="H21" s="34"/>
      <c r="I21" s="35"/>
      <c r="J21" s="34"/>
    </row>
    <row r="22" spans="2:10">
      <c r="B22" s="38">
        <v>14</v>
      </c>
      <c r="C22" s="31" t="s">
        <v>41</v>
      </c>
      <c r="D22" s="82">
        <v>17178524</v>
      </c>
      <c r="E22" s="83" t="s">
        <v>98</v>
      </c>
      <c r="F22" s="39"/>
      <c r="G22" s="34"/>
      <c r="H22" s="34"/>
      <c r="I22" s="35"/>
      <c r="J22" s="34"/>
    </row>
    <row r="23" spans="2:10">
      <c r="B23" s="38">
        <v>15</v>
      </c>
      <c r="C23" s="31" t="s">
        <v>60</v>
      </c>
      <c r="D23" s="82">
        <v>17320000</v>
      </c>
      <c r="E23" s="83" t="s">
        <v>101</v>
      </c>
      <c r="F23" s="39"/>
      <c r="G23" s="34"/>
      <c r="H23" s="34"/>
      <c r="I23" s="35"/>
      <c r="J23" s="34"/>
    </row>
    <row r="24" spans="2:10">
      <c r="B24" s="38">
        <v>16</v>
      </c>
      <c r="C24" s="31" t="s">
        <v>42</v>
      </c>
      <c r="D24" s="82">
        <v>17350824</v>
      </c>
      <c r="E24" s="83" t="s">
        <v>100</v>
      </c>
      <c r="F24" s="39"/>
      <c r="G24" s="34"/>
      <c r="H24" s="34"/>
      <c r="I24" s="35"/>
      <c r="J24" s="34"/>
    </row>
    <row r="25" spans="2:10">
      <c r="B25" s="38">
        <v>17</v>
      </c>
      <c r="C25" s="31" t="s">
        <v>43</v>
      </c>
      <c r="D25" s="82">
        <v>16613915</v>
      </c>
      <c r="E25" s="83" t="s">
        <v>98</v>
      </c>
      <c r="F25" s="39"/>
      <c r="G25" s="34"/>
      <c r="H25" s="34"/>
      <c r="I25" s="35"/>
      <c r="J25" s="34"/>
    </row>
    <row r="26" spans="2:10">
      <c r="B26" s="38">
        <v>18</v>
      </c>
      <c r="C26" s="31" t="s">
        <v>44</v>
      </c>
      <c r="D26" s="82">
        <v>40375396</v>
      </c>
      <c r="E26" s="83" t="s">
        <v>100</v>
      </c>
      <c r="F26" s="39" t="s">
        <v>97</v>
      </c>
      <c r="G26" s="34"/>
      <c r="H26" s="34"/>
      <c r="I26" s="36"/>
      <c r="J26" s="34"/>
    </row>
    <row r="27" spans="2:10">
      <c r="B27" s="38">
        <v>19</v>
      </c>
      <c r="C27" s="31" t="s">
        <v>89</v>
      </c>
      <c r="D27" s="82">
        <v>41590032</v>
      </c>
      <c r="E27" s="83" t="s">
        <v>102</v>
      </c>
      <c r="F27" s="39"/>
      <c r="G27" s="34"/>
      <c r="H27" s="34"/>
      <c r="I27" s="35"/>
      <c r="J27" s="34"/>
    </row>
    <row r="28" spans="2:10">
      <c r="B28" s="38">
        <v>20</v>
      </c>
      <c r="C28" s="31" t="s">
        <v>45</v>
      </c>
      <c r="D28" s="82">
        <v>52218343</v>
      </c>
      <c r="E28" s="83" t="s">
        <v>100</v>
      </c>
      <c r="F28" s="39"/>
      <c r="G28" s="37"/>
      <c r="H28" s="37"/>
      <c r="I28" s="35"/>
      <c r="J28" s="34"/>
    </row>
    <row r="29" spans="2:10">
      <c r="B29" s="38">
        <v>21</v>
      </c>
      <c r="C29" s="31" t="s">
        <v>46</v>
      </c>
      <c r="D29" s="82">
        <v>7165304</v>
      </c>
      <c r="E29" s="83" t="s">
        <v>101</v>
      </c>
      <c r="F29" s="39"/>
      <c r="G29" s="34"/>
      <c r="H29" s="34"/>
      <c r="I29" s="35"/>
      <c r="J29" s="34"/>
    </row>
    <row r="30" spans="2:10">
      <c r="B30" s="38">
        <v>22</v>
      </c>
      <c r="C30" s="31" t="s">
        <v>47</v>
      </c>
      <c r="D30" s="82">
        <v>19103827</v>
      </c>
      <c r="E30" s="83" t="s">
        <v>98</v>
      </c>
      <c r="F30" s="39"/>
      <c r="G30" s="34"/>
      <c r="H30" s="34"/>
      <c r="I30" s="35"/>
      <c r="J30" s="34"/>
    </row>
    <row r="31" spans="2:10">
      <c r="B31" s="38">
        <v>23</v>
      </c>
      <c r="C31" s="31" t="s">
        <v>48</v>
      </c>
      <c r="D31" s="82">
        <v>19217301</v>
      </c>
      <c r="E31" s="83" t="s">
        <v>98</v>
      </c>
      <c r="F31" s="39"/>
      <c r="G31" s="34"/>
      <c r="H31" s="34"/>
      <c r="I31" s="35"/>
      <c r="J31" s="34"/>
    </row>
    <row r="32" spans="2:10">
      <c r="B32" s="38">
        <v>24</v>
      </c>
      <c r="C32" s="31" t="s">
        <v>67</v>
      </c>
      <c r="D32" s="82">
        <v>52518905</v>
      </c>
      <c r="E32" s="83" t="s">
        <v>101</v>
      </c>
      <c r="F32" s="39"/>
      <c r="G32" s="34"/>
      <c r="H32" s="34"/>
      <c r="I32" s="35"/>
      <c r="J32" s="34"/>
    </row>
    <row r="33" spans="2:10" ht="13.5" thickBot="1">
      <c r="B33" s="40">
        <v>25</v>
      </c>
      <c r="C33" s="41" t="s">
        <v>49</v>
      </c>
      <c r="D33" s="84">
        <v>40367191</v>
      </c>
      <c r="E33" s="85" t="s">
        <v>100</v>
      </c>
      <c r="F33" s="42"/>
      <c r="G33" s="34"/>
      <c r="H33" s="34"/>
      <c r="I33" s="35"/>
      <c r="J33" s="34"/>
    </row>
    <row r="34" spans="2:10" ht="9.9499999999999993" customHeight="1"/>
    <row r="35" spans="2:10" ht="9.9499999999999993" customHeight="1"/>
    <row r="36" spans="2:10" ht="15.75">
      <c r="B36" s="105" t="s">
        <v>21</v>
      </c>
      <c r="C36" s="105"/>
      <c r="D36" s="105"/>
      <c r="E36" s="105"/>
      <c r="F36" s="105"/>
    </row>
    <row r="37" spans="2:10" ht="5.0999999999999996" customHeight="1" thickBot="1">
      <c r="C37" s="27"/>
      <c r="D37" s="27"/>
      <c r="E37" s="27"/>
      <c r="F37" s="27"/>
      <c r="G37" s="27"/>
      <c r="H37" s="27"/>
      <c r="I37" s="27"/>
      <c r="J37" s="27"/>
    </row>
    <row r="38" spans="2:10" ht="16.5" thickBot="1">
      <c r="B38" s="81" t="s">
        <v>1</v>
      </c>
      <c r="C38" s="81" t="s">
        <v>79</v>
      </c>
      <c r="D38" s="81" t="s">
        <v>80</v>
      </c>
      <c r="E38" s="81" t="s">
        <v>78</v>
      </c>
      <c r="F38" s="81" t="s">
        <v>95</v>
      </c>
      <c r="G38" s="8"/>
      <c r="H38" s="8"/>
      <c r="I38" s="47"/>
      <c r="J38" s="15"/>
    </row>
    <row r="39" spans="2:10">
      <c r="B39" s="69">
        <v>1</v>
      </c>
      <c r="C39" s="70" t="s">
        <v>61</v>
      </c>
      <c r="D39" s="87">
        <v>86042004</v>
      </c>
      <c r="E39" s="88" t="s">
        <v>101</v>
      </c>
      <c r="F39" s="71"/>
      <c r="G39" s="8"/>
      <c r="H39" s="8"/>
      <c r="I39" s="11"/>
      <c r="J39" s="12"/>
    </row>
    <row r="40" spans="2:10">
      <c r="B40" s="54">
        <v>2</v>
      </c>
      <c r="C40" s="51" t="s">
        <v>22</v>
      </c>
      <c r="D40" s="82">
        <v>17309975</v>
      </c>
      <c r="E40" s="83" t="s">
        <v>98</v>
      </c>
      <c r="F40" s="53"/>
      <c r="G40" s="8"/>
      <c r="H40" s="8"/>
      <c r="I40" s="11"/>
      <c r="J40" s="12"/>
    </row>
    <row r="41" spans="2:10">
      <c r="B41" s="54">
        <v>3</v>
      </c>
      <c r="C41" s="51" t="s">
        <v>23</v>
      </c>
      <c r="D41" s="82">
        <v>39520562</v>
      </c>
      <c r="E41" s="83" t="s">
        <v>100</v>
      </c>
      <c r="F41" s="53"/>
      <c r="G41" s="8"/>
      <c r="H41" s="8"/>
      <c r="I41" s="11"/>
      <c r="J41" s="12"/>
    </row>
    <row r="42" spans="2:10">
      <c r="B42" s="54">
        <v>4</v>
      </c>
      <c r="C42" s="51" t="s">
        <v>62</v>
      </c>
      <c r="D42" s="86">
        <v>19490177</v>
      </c>
      <c r="E42" s="83" t="s">
        <v>100</v>
      </c>
      <c r="F42" s="53"/>
      <c r="G42" s="8"/>
      <c r="H42" s="8"/>
      <c r="I42" s="11"/>
      <c r="J42" s="12"/>
    </row>
    <row r="43" spans="2:10">
      <c r="B43" s="54">
        <v>5</v>
      </c>
      <c r="C43" s="51" t="s">
        <v>24</v>
      </c>
      <c r="D43" s="82">
        <v>3061763</v>
      </c>
      <c r="E43" s="83" t="s">
        <v>101</v>
      </c>
      <c r="F43" s="53"/>
      <c r="G43" s="8"/>
      <c r="H43" s="8"/>
      <c r="I43" s="11"/>
      <c r="J43" s="12"/>
    </row>
    <row r="44" spans="2:10">
      <c r="B44" s="54">
        <v>6</v>
      </c>
      <c r="C44" s="51" t="s">
        <v>25</v>
      </c>
      <c r="D44" s="82">
        <v>19366204</v>
      </c>
      <c r="E44" s="83" t="s">
        <v>98</v>
      </c>
      <c r="F44" s="53"/>
      <c r="G44" s="8"/>
      <c r="H44" s="8"/>
      <c r="I44" s="11"/>
      <c r="J44" s="12"/>
    </row>
    <row r="45" spans="2:10">
      <c r="B45" s="54">
        <v>7</v>
      </c>
      <c r="C45" s="51" t="s">
        <v>73</v>
      </c>
      <c r="D45" s="82">
        <v>86065075</v>
      </c>
      <c r="E45" s="83" t="s">
        <v>101</v>
      </c>
      <c r="F45" s="53"/>
      <c r="G45" s="8"/>
      <c r="H45" s="8"/>
      <c r="I45" s="11"/>
      <c r="J45" s="12"/>
    </row>
    <row r="46" spans="2:10">
      <c r="B46" s="54">
        <v>8</v>
      </c>
      <c r="C46" s="51" t="s">
        <v>26</v>
      </c>
      <c r="D46" s="82">
        <v>40438207</v>
      </c>
      <c r="E46" s="83" t="s">
        <v>100</v>
      </c>
      <c r="F46" s="39" t="s">
        <v>97</v>
      </c>
      <c r="G46" s="48"/>
      <c r="H46" s="8"/>
      <c r="I46" s="11"/>
      <c r="J46" s="12"/>
    </row>
    <row r="47" spans="2:10">
      <c r="B47" s="54">
        <v>9</v>
      </c>
      <c r="C47" s="51" t="s">
        <v>72</v>
      </c>
      <c r="D47" s="82">
        <v>86064919</v>
      </c>
      <c r="E47" s="83" t="s">
        <v>101</v>
      </c>
      <c r="F47" s="53"/>
      <c r="G47" s="48"/>
      <c r="H47" s="8"/>
      <c r="I47" s="11"/>
      <c r="J47" s="12"/>
    </row>
    <row r="48" spans="2:10">
      <c r="B48" s="54">
        <v>10</v>
      </c>
      <c r="C48" s="51" t="s">
        <v>27</v>
      </c>
      <c r="D48" s="82">
        <v>14981957</v>
      </c>
      <c r="E48" s="83" t="s">
        <v>98</v>
      </c>
      <c r="F48" s="53"/>
      <c r="G48" s="8"/>
      <c r="H48" s="8"/>
      <c r="I48" s="11"/>
      <c r="J48" s="12"/>
    </row>
    <row r="49" spans="2:12">
      <c r="B49" s="54">
        <v>11</v>
      </c>
      <c r="C49" s="51" t="s">
        <v>70</v>
      </c>
      <c r="D49" s="82">
        <v>79886348</v>
      </c>
      <c r="E49" s="83" t="s">
        <v>101</v>
      </c>
      <c r="F49" s="53"/>
      <c r="G49" s="8"/>
      <c r="H49" s="8"/>
      <c r="I49" s="11"/>
      <c r="J49" s="12"/>
    </row>
    <row r="50" spans="2:12">
      <c r="B50" s="54">
        <v>12</v>
      </c>
      <c r="C50" s="51" t="s">
        <v>63</v>
      </c>
      <c r="D50" s="82">
        <v>19181240</v>
      </c>
      <c r="E50" s="83" t="s">
        <v>98</v>
      </c>
      <c r="F50" s="53"/>
      <c r="G50" s="8"/>
      <c r="H50" s="8"/>
      <c r="I50" s="11"/>
      <c r="J50" s="12"/>
    </row>
    <row r="51" spans="2:12">
      <c r="B51" s="54">
        <v>13</v>
      </c>
      <c r="C51" s="51" t="s">
        <v>28</v>
      </c>
      <c r="D51" s="82">
        <v>17330363</v>
      </c>
      <c r="E51" s="83" t="s">
        <v>100</v>
      </c>
      <c r="F51" s="53"/>
      <c r="G51" s="8"/>
      <c r="H51" s="8"/>
      <c r="I51" s="11"/>
      <c r="J51" s="12"/>
    </row>
    <row r="52" spans="2:12">
      <c r="B52" s="54">
        <v>14</v>
      </c>
      <c r="C52" s="51" t="s">
        <v>29</v>
      </c>
      <c r="D52" s="82">
        <v>17323053</v>
      </c>
      <c r="E52" s="83" t="s">
        <v>101</v>
      </c>
      <c r="F52" s="53"/>
      <c r="G52" s="8"/>
      <c r="H52" s="8"/>
      <c r="I52" s="11"/>
      <c r="J52" s="12"/>
    </row>
    <row r="53" spans="2:12">
      <c r="B53" s="54">
        <v>15</v>
      </c>
      <c r="C53" s="51" t="s">
        <v>69</v>
      </c>
      <c r="D53" s="82">
        <v>19342533</v>
      </c>
      <c r="E53" s="83" t="s">
        <v>101</v>
      </c>
      <c r="F53" s="53"/>
      <c r="G53" s="8"/>
      <c r="H53" s="8"/>
      <c r="I53" s="11"/>
      <c r="J53" s="12"/>
    </row>
    <row r="54" spans="2:12">
      <c r="B54" s="54">
        <v>16</v>
      </c>
      <c r="C54" s="51" t="s">
        <v>30</v>
      </c>
      <c r="D54" s="82">
        <v>79661721</v>
      </c>
      <c r="E54" s="83" t="s">
        <v>101</v>
      </c>
      <c r="F54" s="39" t="s">
        <v>97</v>
      </c>
      <c r="G54" s="8"/>
      <c r="H54" s="8"/>
      <c r="I54" s="11"/>
      <c r="J54" s="12"/>
    </row>
    <row r="55" spans="2:12">
      <c r="B55" s="54">
        <v>17</v>
      </c>
      <c r="C55" s="51" t="s">
        <v>65</v>
      </c>
      <c r="D55" s="82">
        <v>3231027</v>
      </c>
      <c r="E55" s="83" t="s">
        <v>100</v>
      </c>
      <c r="F55" s="68"/>
      <c r="G55" s="8"/>
      <c r="H55" s="8"/>
      <c r="I55" s="11"/>
      <c r="J55" s="12"/>
    </row>
    <row r="56" spans="2:12">
      <c r="B56" s="54">
        <v>18</v>
      </c>
      <c r="C56" s="51" t="s">
        <v>64</v>
      </c>
      <c r="D56" s="82">
        <v>79363013</v>
      </c>
      <c r="E56" s="83" t="s">
        <v>100</v>
      </c>
      <c r="F56" s="55"/>
      <c r="G56" s="8"/>
      <c r="H56" s="8"/>
      <c r="I56" s="11"/>
      <c r="J56" s="12"/>
    </row>
    <row r="57" spans="2:12">
      <c r="B57" s="54">
        <v>19</v>
      </c>
      <c r="C57" s="51" t="s">
        <v>31</v>
      </c>
      <c r="D57" s="82">
        <v>79314715</v>
      </c>
      <c r="E57" s="83" t="s">
        <v>98</v>
      </c>
      <c r="F57" s="55"/>
      <c r="G57" s="8"/>
      <c r="H57" s="8"/>
      <c r="I57" s="11"/>
      <c r="J57" s="12"/>
    </row>
    <row r="58" spans="2:12">
      <c r="B58" s="54">
        <v>20</v>
      </c>
      <c r="C58" s="51" t="s">
        <v>66</v>
      </c>
      <c r="D58" s="82">
        <v>51942548</v>
      </c>
      <c r="E58" s="83" t="s">
        <v>101</v>
      </c>
      <c r="F58" s="55"/>
      <c r="G58" s="8"/>
      <c r="H58" s="8"/>
      <c r="I58" s="11"/>
      <c r="J58" s="12"/>
    </row>
    <row r="59" spans="2:12" ht="13.5" thickBot="1">
      <c r="B59" s="56">
        <v>21</v>
      </c>
      <c r="C59" s="41" t="s">
        <v>71</v>
      </c>
      <c r="D59" s="84">
        <v>51977720</v>
      </c>
      <c r="E59" s="85" t="s">
        <v>101</v>
      </c>
      <c r="F59" s="57"/>
      <c r="G59" s="8"/>
      <c r="H59" s="8"/>
      <c r="I59" s="11"/>
      <c r="J59" s="12"/>
    </row>
    <row r="60" spans="2:12" ht="9.9499999999999993" customHeight="1">
      <c r="B60" s="32"/>
      <c r="C60" s="52"/>
      <c r="D60" s="50"/>
      <c r="E60" s="50"/>
      <c r="F60" s="50"/>
      <c r="G60" s="8"/>
      <c r="H60" s="8"/>
      <c r="I60" s="11"/>
      <c r="J60" s="12"/>
    </row>
    <row r="61" spans="2:12" ht="9.9499999999999993" customHeight="1">
      <c r="B61" s="32"/>
      <c r="C61" s="52"/>
      <c r="D61" s="50"/>
      <c r="E61" s="50"/>
      <c r="F61" s="50"/>
      <c r="G61" s="8"/>
      <c r="H61" s="8"/>
      <c r="I61" s="11"/>
      <c r="J61" s="12"/>
    </row>
    <row r="62" spans="2:12" ht="15.75">
      <c r="B62" s="105" t="s">
        <v>19</v>
      </c>
      <c r="C62" s="105"/>
      <c r="D62" s="105"/>
      <c r="E62" s="105"/>
      <c r="F62" s="105"/>
      <c r="G62" s="8"/>
      <c r="H62" s="8"/>
      <c r="I62" s="11"/>
      <c r="J62" s="12"/>
    </row>
    <row r="63" spans="2:12" ht="5.0999999999999996" customHeight="1" thickBot="1"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2:12" s="1" customFormat="1" ht="16.5" thickBot="1">
      <c r="B64" s="81" t="s">
        <v>1</v>
      </c>
      <c r="C64" s="81" t="s">
        <v>79</v>
      </c>
      <c r="D64" s="81" t="s">
        <v>80</v>
      </c>
      <c r="E64" s="81" t="s">
        <v>78</v>
      </c>
      <c r="F64" s="81" t="s">
        <v>95</v>
      </c>
      <c r="G64" s="48"/>
      <c r="H64" s="48"/>
      <c r="I64" s="59"/>
      <c r="J64" s="60"/>
      <c r="K64" s="4" t="s">
        <v>51</v>
      </c>
      <c r="L64" s="5" t="s">
        <v>50</v>
      </c>
    </row>
    <row r="65" spans="2:12">
      <c r="B65" s="72">
        <v>1</v>
      </c>
      <c r="C65" s="67" t="s">
        <v>20</v>
      </c>
      <c r="D65" s="87">
        <v>12963656</v>
      </c>
      <c r="E65" s="88" t="s">
        <v>102</v>
      </c>
      <c r="F65" s="73"/>
      <c r="G65" s="8"/>
      <c r="H65" s="8"/>
      <c r="I65" s="11"/>
      <c r="J65" s="12"/>
      <c r="K65" s="58">
        <f>1670298*2+18846</f>
        <v>3359442</v>
      </c>
      <c r="L65" s="7" t="s">
        <v>52</v>
      </c>
    </row>
    <row r="66" spans="2:12" ht="13.5" thickBot="1">
      <c r="B66" s="40">
        <v>2</v>
      </c>
      <c r="C66" s="41" t="s">
        <v>77</v>
      </c>
      <c r="D66" s="84">
        <v>40369996</v>
      </c>
      <c r="E66" s="85" t="s">
        <v>101</v>
      </c>
      <c r="F66" s="62"/>
      <c r="G66" s="8"/>
      <c r="H66" s="8"/>
      <c r="I66" s="11"/>
      <c r="J66" s="12"/>
      <c r="K66" s="13"/>
      <c r="L66" s="14"/>
    </row>
    <row r="67" spans="2:12" ht="9.9499999999999993" customHeight="1">
      <c r="B67" s="17"/>
      <c r="C67" s="9"/>
      <c r="D67" s="28"/>
      <c r="E67" s="28"/>
      <c r="F67" s="28"/>
      <c r="G67" s="8"/>
      <c r="H67" s="8"/>
      <c r="I67" s="11"/>
      <c r="J67" s="12"/>
      <c r="K67" s="13"/>
      <c r="L67" s="14"/>
    </row>
    <row r="68" spans="2:12" ht="9.9499999999999993" customHeight="1">
      <c r="B68" s="17"/>
      <c r="C68" s="9"/>
      <c r="D68" s="28"/>
      <c r="E68" s="28"/>
      <c r="F68" s="28"/>
      <c r="G68" s="8"/>
      <c r="H68" s="8"/>
      <c r="I68" s="11"/>
      <c r="J68" s="12"/>
      <c r="K68" s="13"/>
      <c r="L68" s="14"/>
    </row>
    <row r="69" spans="2:12" ht="15.75">
      <c r="B69" s="105" t="s">
        <v>8</v>
      </c>
      <c r="C69" s="105"/>
      <c r="D69" s="105"/>
      <c r="E69" s="105"/>
      <c r="F69" s="105"/>
      <c r="G69" s="8"/>
      <c r="H69" s="8"/>
      <c r="I69" s="11"/>
      <c r="J69" s="12"/>
      <c r="K69" s="13"/>
      <c r="L69" s="14"/>
    </row>
    <row r="70" spans="2:12" ht="5.0999999999999996" customHeight="1" thickBot="1">
      <c r="C70" s="27"/>
      <c r="D70" s="27"/>
      <c r="E70" s="27"/>
      <c r="F70" s="27"/>
      <c r="G70" s="27"/>
      <c r="H70" s="27"/>
      <c r="I70" s="27"/>
      <c r="J70" s="27"/>
      <c r="K70" s="13"/>
      <c r="L70" s="14"/>
    </row>
    <row r="71" spans="2:12" ht="16.5" thickBot="1">
      <c r="B71" s="81" t="s">
        <v>1</v>
      </c>
      <c r="C71" s="81" t="s">
        <v>79</v>
      </c>
      <c r="D71" s="81" t="s">
        <v>80</v>
      </c>
      <c r="E71" s="81" t="s">
        <v>78</v>
      </c>
      <c r="F71" s="81" t="s">
        <v>95</v>
      </c>
      <c r="G71" s="8"/>
      <c r="H71" s="8"/>
      <c r="I71" s="47"/>
      <c r="J71" s="15"/>
      <c r="K71" s="13"/>
      <c r="L71" s="14"/>
    </row>
    <row r="72" spans="2:12">
      <c r="B72" s="74">
        <v>1</v>
      </c>
      <c r="C72" s="70" t="s">
        <v>9</v>
      </c>
      <c r="D72" s="87">
        <v>6769673</v>
      </c>
      <c r="E72" s="88" t="s">
        <v>101</v>
      </c>
      <c r="F72" s="77" t="s">
        <v>97</v>
      </c>
      <c r="G72" s="8"/>
      <c r="H72" s="8"/>
      <c r="I72" s="49"/>
      <c r="J72" s="15"/>
      <c r="K72" s="13"/>
      <c r="L72" s="14"/>
    </row>
    <row r="73" spans="2:12">
      <c r="B73" s="75">
        <v>2</v>
      </c>
      <c r="C73" s="51" t="s">
        <v>10</v>
      </c>
      <c r="D73" s="82">
        <v>12191587</v>
      </c>
      <c r="E73" s="83" t="s">
        <v>100</v>
      </c>
      <c r="F73" s="39" t="s">
        <v>97</v>
      </c>
      <c r="G73" s="8"/>
      <c r="H73" s="8"/>
      <c r="I73" s="11"/>
      <c r="J73" s="12"/>
      <c r="K73" s="13"/>
      <c r="L73" s="14"/>
    </row>
    <row r="74" spans="2:12">
      <c r="B74" s="75">
        <v>3</v>
      </c>
      <c r="C74" s="51" t="s">
        <v>11</v>
      </c>
      <c r="D74" s="82">
        <v>21173875</v>
      </c>
      <c r="E74" s="83" t="s">
        <v>102</v>
      </c>
      <c r="F74" s="53"/>
      <c r="G74" s="8"/>
      <c r="H74" s="8"/>
      <c r="I74" s="11"/>
      <c r="J74" s="12"/>
      <c r="K74" s="13"/>
      <c r="L74" s="14"/>
    </row>
    <row r="75" spans="2:12">
      <c r="B75" s="75">
        <v>4</v>
      </c>
      <c r="C75" s="51" t="s">
        <v>90</v>
      </c>
      <c r="D75" s="82">
        <v>40397376</v>
      </c>
      <c r="E75" s="83" t="s">
        <v>101</v>
      </c>
      <c r="F75" s="39" t="s">
        <v>97</v>
      </c>
      <c r="G75" s="8"/>
      <c r="H75" s="8"/>
      <c r="I75" s="11"/>
      <c r="J75" s="12"/>
      <c r="K75" s="13"/>
      <c r="L75" s="14"/>
    </row>
    <row r="76" spans="2:12">
      <c r="B76" s="75">
        <v>5</v>
      </c>
      <c r="C76" s="51" t="s">
        <v>74</v>
      </c>
      <c r="D76" s="82">
        <v>40395769</v>
      </c>
      <c r="E76" s="83" t="s">
        <v>101</v>
      </c>
      <c r="F76" s="53"/>
      <c r="G76" s="8"/>
      <c r="H76" s="8"/>
      <c r="I76" s="11"/>
      <c r="J76" s="12"/>
      <c r="K76" s="13"/>
      <c r="L76" s="14"/>
    </row>
    <row r="77" spans="2:12">
      <c r="B77" s="75">
        <v>6</v>
      </c>
      <c r="C77" s="51" t="s">
        <v>75</v>
      </c>
      <c r="D77" s="82">
        <v>91521190</v>
      </c>
      <c r="E77" s="83" t="s">
        <v>101</v>
      </c>
      <c r="F77" s="53"/>
      <c r="G77" s="8"/>
      <c r="H77" s="8"/>
      <c r="I77" s="11"/>
      <c r="J77" s="12"/>
      <c r="K77" s="13"/>
      <c r="L77" s="14"/>
    </row>
    <row r="78" spans="2:12">
      <c r="B78" s="75">
        <v>7</v>
      </c>
      <c r="C78" s="51" t="s">
        <v>12</v>
      </c>
      <c r="D78" s="86">
        <v>40375884</v>
      </c>
      <c r="E78" s="83" t="s">
        <v>101</v>
      </c>
      <c r="F78" s="53"/>
      <c r="G78" s="8"/>
      <c r="H78" s="8"/>
      <c r="I78" s="11"/>
      <c r="J78" s="12"/>
      <c r="K78" s="13"/>
      <c r="L78" s="14"/>
    </row>
    <row r="79" spans="2:12">
      <c r="B79" s="75">
        <v>8</v>
      </c>
      <c r="C79" s="51" t="s">
        <v>58</v>
      </c>
      <c r="D79" s="82">
        <v>40384499</v>
      </c>
      <c r="E79" s="83" t="s">
        <v>101</v>
      </c>
      <c r="F79" s="53"/>
      <c r="G79" s="8"/>
      <c r="H79" s="8"/>
      <c r="I79" s="11"/>
      <c r="J79" s="12"/>
      <c r="K79" s="13"/>
      <c r="L79" s="14"/>
    </row>
    <row r="80" spans="2:12">
      <c r="B80" s="75">
        <v>9</v>
      </c>
      <c r="C80" s="51" t="s">
        <v>13</v>
      </c>
      <c r="D80" s="82">
        <v>40391897</v>
      </c>
      <c r="E80" s="83" t="s">
        <v>101</v>
      </c>
      <c r="F80" s="39" t="s">
        <v>97</v>
      </c>
      <c r="G80" s="8"/>
      <c r="H80" s="8"/>
      <c r="I80" s="11"/>
      <c r="J80" s="12"/>
      <c r="K80" s="13"/>
      <c r="L80" s="14"/>
    </row>
    <row r="81" spans="2:12">
      <c r="B81" s="75">
        <v>10</v>
      </c>
      <c r="C81" s="51" t="s">
        <v>14</v>
      </c>
      <c r="D81" s="82">
        <v>17318665</v>
      </c>
      <c r="E81" s="83" t="s">
        <v>102</v>
      </c>
      <c r="F81" s="53"/>
      <c r="G81" s="8"/>
      <c r="H81" s="8"/>
      <c r="I81" s="11"/>
      <c r="J81" s="12"/>
      <c r="K81" s="13"/>
      <c r="L81" s="14"/>
    </row>
    <row r="82" spans="2:12">
      <c r="B82" s="75">
        <v>11</v>
      </c>
      <c r="C82" s="51" t="s">
        <v>15</v>
      </c>
      <c r="D82" s="82">
        <v>40010042</v>
      </c>
      <c r="E82" s="83" t="s">
        <v>102</v>
      </c>
      <c r="F82" s="53"/>
      <c r="G82" s="8"/>
      <c r="H82" s="8"/>
      <c r="I82" s="11"/>
      <c r="J82" s="12"/>
      <c r="K82" s="13"/>
      <c r="L82" s="14"/>
    </row>
    <row r="83" spans="2:12">
      <c r="B83" s="75">
        <v>12</v>
      </c>
      <c r="C83" s="51" t="s">
        <v>16</v>
      </c>
      <c r="D83" s="82">
        <v>19281396</v>
      </c>
      <c r="E83" s="83" t="s">
        <v>100</v>
      </c>
      <c r="F83" s="55"/>
      <c r="G83" s="8"/>
      <c r="H83" s="8"/>
      <c r="I83" s="11"/>
      <c r="J83" s="12"/>
      <c r="K83" s="13"/>
      <c r="L83" s="14"/>
    </row>
    <row r="84" spans="2:12">
      <c r="B84" s="75">
        <v>13</v>
      </c>
      <c r="C84" s="51" t="s">
        <v>17</v>
      </c>
      <c r="D84" s="82">
        <v>17322785</v>
      </c>
      <c r="E84" s="83" t="s">
        <v>101</v>
      </c>
      <c r="F84" s="53"/>
      <c r="G84" s="8"/>
      <c r="H84" s="8"/>
      <c r="I84" s="11"/>
      <c r="J84" s="12"/>
      <c r="K84" s="13"/>
      <c r="L84" s="14"/>
    </row>
    <row r="85" spans="2:12" ht="13.5" thickBot="1">
      <c r="B85" s="76">
        <v>14</v>
      </c>
      <c r="C85" s="63" t="s">
        <v>18</v>
      </c>
      <c r="D85" s="84">
        <v>19152617</v>
      </c>
      <c r="E85" s="85" t="s">
        <v>98</v>
      </c>
      <c r="F85" s="61"/>
      <c r="G85" s="8"/>
      <c r="H85" s="8"/>
      <c r="I85" s="11"/>
      <c r="J85" s="12"/>
      <c r="K85" s="13"/>
      <c r="L85" s="14"/>
    </row>
    <row r="86" spans="2:12" ht="9.9499999999999993" customHeight="1">
      <c r="B86" s="17"/>
      <c r="C86" s="9"/>
      <c r="D86" s="28"/>
      <c r="E86" s="28"/>
      <c r="F86" s="28"/>
      <c r="G86" s="8"/>
      <c r="H86" s="8"/>
      <c r="I86" s="11"/>
      <c r="J86" s="12"/>
      <c r="K86" s="13"/>
      <c r="L86" s="14"/>
    </row>
    <row r="87" spans="2:12" ht="9.9499999999999993" customHeight="1">
      <c r="B87" s="8"/>
      <c r="C87" s="9"/>
      <c r="D87" s="10"/>
      <c r="E87" s="10"/>
      <c r="F87" s="10"/>
      <c r="G87" s="8"/>
      <c r="H87" s="8"/>
      <c r="I87" s="11"/>
      <c r="J87" s="12"/>
      <c r="K87" s="13"/>
      <c r="L87" s="14"/>
    </row>
    <row r="88" spans="2:12" ht="15.75">
      <c r="B88" s="105" t="s">
        <v>0</v>
      </c>
      <c r="C88" s="105"/>
      <c r="D88" s="105"/>
      <c r="E88" s="105"/>
      <c r="F88" s="105"/>
      <c r="G88" s="8"/>
      <c r="H88" s="8"/>
      <c r="I88" s="11"/>
      <c r="J88" s="12"/>
      <c r="K88" s="13"/>
      <c r="L88" s="14"/>
    </row>
    <row r="89" spans="2:12" ht="5.0999999999999996" customHeight="1" thickBot="1">
      <c r="C89" s="27"/>
      <c r="D89" s="27"/>
      <c r="E89" s="27"/>
      <c r="F89" s="27"/>
      <c r="G89" s="27"/>
      <c r="H89" s="27"/>
      <c r="I89" s="27"/>
      <c r="J89" s="27"/>
      <c r="K89" s="27"/>
      <c r="L89" s="27"/>
    </row>
    <row r="90" spans="2:12" s="1" customFormat="1" ht="16.5" thickBot="1">
      <c r="B90" s="81" t="s">
        <v>1</v>
      </c>
      <c r="C90" s="81" t="s">
        <v>79</v>
      </c>
      <c r="D90" s="81" t="s">
        <v>80</v>
      </c>
      <c r="E90" s="81" t="s">
        <v>78</v>
      </c>
      <c r="F90" s="81" t="s">
        <v>95</v>
      </c>
      <c r="G90" s="8"/>
      <c r="H90" s="8"/>
      <c r="I90" s="47"/>
      <c r="J90" s="15"/>
      <c r="K90" s="20" t="s">
        <v>51</v>
      </c>
      <c r="L90" s="21" t="s">
        <v>50</v>
      </c>
    </row>
    <row r="91" spans="2:12">
      <c r="B91" s="72">
        <v>1</v>
      </c>
      <c r="C91" s="67" t="s">
        <v>2</v>
      </c>
      <c r="D91" s="87">
        <v>35324246</v>
      </c>
      <c r="E91" s="88" t="s">
        <v>102</v>
      </c>
      <c r="F91" s="78"/>
      <c r="G91" s="8"/>
      <c r="H91" s="8"/>
      <c r="I91" s="49"/>
      <c r="J91" s="15"/>
      <c r="K91" s="58">
        <f>3303244*2</f>
        <v>6606488</v>
      </c>
      <c r="L91" s="22" t="s">
        <v>52</v>
      </c>
    </row>
    <row r="92" spans="2:12">
      <c r="B92" s="38">
        <v>2</v>
      </c>
      <c r="C92" s="31" t="s">
        <v>85</v>
      </c>
      <c r="D92" s="82">
        <v>40376675</v>
      </c>
      <c r="E92" s="83" t="s">
        <v>101</v>
      </c>
      <c r="F92" s="64"/>
      <c r="G92" s="8"/>
      <c r="H92" s="8"/>
      <c r="I92" s="49"/>
      <c r="J92" s="15"/>
      <c r="K92" s="58">
        <f>1143724*2</f>
        <v>2287448</v>
      </c>
      <c r="L92" s="23" t="s">
        <v>53</v>
      </c>
    </row>
    <row r="93" spans="2:12">
      <c r="B93" s="38">
        <v>3</v>
      </c>
      <c r="C93" s="31" t="s">
        <v>3</v>
      </c>
      <c r="D93" s="82">
        <v>29326435</v>
      </c>
      <c r="E93" s="83" t="s">
        <v>100</v>
      </c>
      <c r="F93" s="64"/>
      <c r="G93" s="8"/>
      <c r="H93" s="8"/>
      <c r="I93" s="11"/>
      <c r="J93" s="12"/>
      <c r="K93" s="58">
        <f>1395458*2+182</f>
        <v>2791098</v>
      </c>
      <c r="L93" s="7" t="s">
        <v>55</v>
      </c>
    </row>
    <row r="94" spans="2:12">
      <c r="B94" s="38">
        <v>4</v>
      </c>
      <c r="C94" s="31" t="s">
        <v>91</v>
      </c>
      <c r="D94" s="82">
        <v>21233546</v>
      </c>
      <c r="E94" s="83" t="s">
        <v>102</v>
      </c>
      <c r="F94" s="64"/>
      <c r="G94" s="8"/>
      <c r="H94" s="8"/>
      <c r="I94" s="11"/>
      <c r="J94" s="12"/>
      <c r="K94" s="58">
        <f>1762256*2+14924</f>
        <v>3539436</v>
      </c>
      <c r="L94" s="7" t="s">
        <v>52</v>
      </c>
    </row>
    <row r="95" spans="2:12">
      <c r="B95" s="38">
        <v>5</v>
      </c>
      <c r="C95" s="31" t="s">
        <v>4</v>
      </c>
      <c r="D95" s="82">
        <v>35460734</v>
      </c>
      <c r="E95" s="83" t="s">
        <v>102</v>
      </c>
      <c r="F95" s="64"/>
      <c r="G95" s="8"/>
      <c r="H95" s="8"/>
      <c r="I95" s="11"/>
      <c r="J95" s="12"/>
      <c r="K95" s="58">
        <f>1821016*2+13818</f>
        <v>3655850</v>
      </c>
      <c r="L95" s="7" t="s">
        <v>55</v>
      </c>
    </row>
    <row r="96" spans="2:12">
      <c r="B96" s="38">
        <v>6</v>
      </c>
      <c r="C96" s="31" t="s">
        <v>92</v>
      </c>
      <c r="D96" s="82">
        <v>41647647</v>
      </c>
      <c r="E96" s="83" t="s">
        <v>98</v>
      </c>
      <c r="F96" s="64"/>
      <c r="G96" s="8"/>
      <c r="H96" s="8"/>
      <c r="I96" s="11"/>
      <c r="J96" s="12"/>
      <c r="K96" s="58">
        <f>2011688*2+7380</f>
        <v>4030756</v>
      </c>
      <c r="L96" s="7" t="s">
        <v>54</v>
      </c>
    </row>
    <row r="97" spans="2:12">
      <c r="B97" s="38">
        <v>7</v>
      </c>
      <c r="C97" s="31" t="s">
        <v>76</v>
      </c>
      <c r="D97" s="82">
        <v>40394482</v>
      </c>
      <c r="E97" s="83" t="s">
        <v>101</v>
      </c>
      <c r="F97" s="64"/>
      <c r="G97" s="8"/>
      <c r="H97" s="8"/>
      <c r="I97" s="11"/>
      <c r="J97" s="12"/>
      <c r="K97" s="58"/>
      <c r="L97" s="7"/>
    </row>
    <row r="98" spans="2:12">
      <c r="B98" s="38">
        <v>8</v>
      </c>
      <c r="C98" s="31" t="s">
        <v>93</v>
      </c>
      <c r="D98" s="82">
        <v>27354012</v>
      </c>
      <c r="E98" s="83" t="s">
        <v>102</v>
      </c>
      <c r="F98" s="64"/>
      <c r="G98" s="8"/>
      <c r="H98" s="8"/>
      <c r="I98" s="11"/>
      <c r="J98" s="12"/>
      <c r="K98" s="58">
        <f>1774499*2+19267</f>
        <v>3568265</v>
      </c>
      <c r="L98" s="7" t="s">
        <v>52</v>
      </c>
    </row>
    <row r="99" spans="2:12">
      <c r="B99" s="38">
        <v>9</v>
      </c>
      <c r="C99" s="31" t="s">
        <v>5</v>
      </c>
      <c r="D99" s="82">
        <v>21226674</v>
      </c>
      <c r="E99" s="83" t="s">
        <v>102</v>
      </c>
      <c r="F99" s="64"/>
      <c r="G99" s="8"/>
      <c r="H99" s="8"/>
      <c r="I99" s="11"/>
      <c r="J99" s="12"/>
      <c r="K99" s="58">
        <f>1801289*2+8616</f>
        <v>3611194</v>
      </c>
      <c r="L99" s="7" t="s">
        <v>52</v>
      </c>
    </row>
    <row r="100" spans="2:12">
      <c r="B100" s="38">
        <v>10</v>
      </c>
      <c r="C100" s="31" t="s">
        <v>6</v>
      </c>
      <c r="D100" s="82">
        <v>40367668</v>
      </c>
      <c r="E100" s="83" t="s">
        <v>100</v>
      </c>
      <c r="F100" s="64"/>
      <c r="G100" s="8"/>
      <c r="H100" s="8"/>
      <c r="I100" s="11"/>
      <c r="J100" s="12"/>
      <c r="K100" s="58">
        <f>1222403*2</f>
        <v>2444806</v>
      </c>
      <c r="L100" s="7" t="s">
        <v>55</v>
      </c>
    </row>
    <row r="101" spans="2:12">
      <c r="B101" s="38">
        <v>11</v>
      </c>
      <c r="C101" s="31" t="s">
        <v>7</v>
      </c>
      <c r="D101" s="82">
        <v>19216102</v>
      </c>
      <c r="E101" s="83" t="s">
        <v>98</v>
      </c>
      <c r="F101" s="64"/>
      <c r="G101" s="8"/>
      <c r="H101" s="8"/>
      <c r="I101" s="11"/>
      <c r="J101" s="12"/>
      <c r="K101" s="58">
        <f>2178833*2+5074</f>
        <v>4362740</v>
      </c>
      <c r="L101" s="7" t="s">
        <v>54</v>
      </c>
    </row>
    <row r="102" spans="2:12" ht="13.5" thickBot="1">
      <c r="B102" s="40">
        <v>12</v>
      </c>
      <c r="C102" s="41" t="s">
        <v>94</v>
      </c>
      <c r="D102" s="89">
        <v>33211633</v>
      </c>
      <c r="E102" s="85" t="s">
        <v>101</v>
      </c>
      <c r="F102" s="79"/>
      <c r="G102" s="8"/>
      <c r="H102" s="8"/>
      <c r="I102" s="11"/>
      <c r="J102" s="12"/>
      <c r="K102" s="58">
        <f>1203021*2+29629</f>
        <v>2435671</v>
      </c>
      <c r="L102" s="7" t="s">
        <v>54</v>
      </c>
    </row>
    <row r="103" spans="2:12" ht="9.9499999999999993" customHeight="1">
      <c r="B103" s="8"/>
      <c r="C103" s="15"/>
      <c r="D103" s="16"/>
      <c r="E103" s="16"/>
      <c r="F103" s="16"/>
      <c r="G103" s="8"/>
      <c r="H103" s="8"/>
      <c r="I103" s="11"/>
      <c r="J103" s="12"/>
      <c r="K103" s="13"/>
      <c r="L103" s="14"/>
    </row>
    <row r="104" spans="2:12">
      <c r="C104" s="2"/>
      <c r="J104" s="2"/>
      <c r="K104" s="27"/>
      <c r="L104" s="27"/>
    </row>
    <row r="105" spans="2:12" s="1" customFormat="1" ht="12">
      <c r="K105" s="24" t="s">
        <v>51</v>
      </c>
      <c r="L105" s="23" t="s">
        <v>50</v>
      </c>
    </row>
    <row r="106" spans="2:12">
      <c r="C106" s="2"/>
      <c r="J106" s="2"/>
      <c r="K106" s="6">
        <f>1072721*2</f>
        <v>2145442</v>
      </c>
      <c r="L106" s="23" t="s">
        <v>56</v>
      </c>
    </row>
    <row r="107" spans="2:12">
      <c r="C107" s="2"/>
      <c r="J107" s="2"/>
      <c r="K107" s="6">
        <f>1199068*2+156</f>
        <v>2398292</v>
      </c>
      <c r="L107" s="7" t="s">
        <v>56</v>
      </c>
    </row>
    <row r="108" spans="2:12">
      <c r="C108" s="2"/>
      <c r="J108" s="2"/>
      <c r="K108" s="6">
        <f>1910249*2+777</f>
        <v>3821275</v>
      </c>
      <c r="L108" s="7" t="s">
        <v>52</v>
      </c>
    </row>
    <row r="109" spans="2:12">
      <c r="C109" s="2"/>
      <c r="J109" s="2"/>
      <c r="K109" s="6">
        <v>2264420</v>
      </c>
      <c r="L109" s="7" t="s">
        <v>57</v>
      </c>
    </row>
    <row r="110" spans="2:12">
      <c r="C110" s="2"/>
      <c r="J110" s="2"/>
      <c r="K110" s="6"/>
      <c r="L110" s="7"/>
    </row>
    <row r="111" spans="2:12">
      <c r="C111" s="2"/>
      <c r="J111" s="2"/>
      <c r="K111" s="6"/>
      <c r="L111" s="7"/>
    </row>
    <row r="112" spans="2:12">
      <c r="C112" s="2"/>
      <c r="J112" s="2"/>
      <c r="K112" s="6">
        <v>2110900</v>
      </c>
      <c r="L112" s="7" t="s">
        <v>57</v>
      </c>
    </row>
    <row r="113" spans="2:12">
      <c r="C113" s="2"/>
      <c r="J113" s="2"/>
      <c r="K113" s="6">
        <v>2500880</v>
      </c>
      <c r="L113" s="7" t="s">
        <v>57</v>
      </c>
    </row>
    <row r="114" spans="2:12">
      <c r="C114" s="2"/>
      <c r="J114" s="2"/>
      <c r="K114" s="6">
        <v>2298194</v>
      </c>
      <c r="L114" s="7" t="s">
        <v>57</v>
      </c>
    </row>
    <row r="115" spans="2:12">
      <c r="C115" s="2"/>
      <c r="J115" s="2"/>
      <c r="K115" s="6">
        <v>2727893</v>
      </c>
      <c r="L115" s="7" t="s">
        <v>52</v>
      </c>
    </row>
    <row r="116" spans="2:12">
      <c r="C116" s="2"/>
      <c r="J116" s="2"/>
      <c r="K116" s="6">
        <v>3653401</v>
      </c>
      <c r="L116" s="7" t="s">
        <v>52</v>
      </c>
    </row>
    <row r="117" spans="2:12">
      <c r="C117" s="2"/>
      <c r="J117" s="2"/>
      <c r="K117" s="6">
        <v>3177751</v>
      </c>
      <c r="L117" s="7" t="s">
        <v>55</v>
      </c>
    </row>
    <row r="118" spans="2:12">
      <c r="C118" s="2"/>
      <c r="J118" s="2"/>
      <c r="K118" s="6">
        <v>2920600</v>
      </c>
      <c r="L118" s="7" t="s">
        <v>55</v>
      </c>
    </row>
    <row r="119" spans="2:12">
      <c r="C119" s="2"/>
      <c r="J119" s="2"/>
      <c r="K119" s="6">
        <v>2049626</v>
      </c>
      <c r="L119" s="7" t="s">
        <v>57</v>
      </c>
    </row>
    <row r="120" spans="2:12">
      <c r="C120" s="2"/>
      <c r="J120" s="2"/>
      <c r="K120" s="6">
        <v>3678394</v>
      </c>
      <c r="L120" s="7" t="s">
        <v>54</v>
      </c>
    </row>
    <row r="121" spans="2:12">
      <c r="B121" s="8"/>
      <c r="C121" s="9"/>
      <c r="D121" s="10"/>
      <c r="E121" s="10"/>
      <c r="F121" s="10"/>
      <c r="G121" s="8"/>
      <c r="H121" s="8"/>
      <c r="I121" s="11"/>
      <c r="J121" s="12"/>
      <c r="K121" s="13"/>
      <c r="L121" s="14"/>
    </row>
    <row r="122" spans="2:12">
      <c r="C122" s="2"/>
      <c r="J122" s="2"/>
      <c r="K122" s="27"/>
      <c r="L122" s="27"/>
    </row>
    <row r="123" spans="2:12" s="1" customFormat="1" ht="12">
      <c r="K123" s="24" t="s">
        <v>51</v>
      </c>
      <c r="L123" s="23" t="s">
        <v>50</v>
      </c>
    </row>
    <row r="124" spans="2:12">
      <c r="C124" s="2"/>
      <c r="J124" s="2"/>
      <c r="K124" s="6">
        <f>978690*2</f>
        <v>1957380</v>
      </c>
      <c r="L124" s="7" t="s">
        <v>57</v>
      </c>
    </row>
    <row r="125" spans="2:12">
      <c r="C125" s="2"/>
      <c r="J125" s="2"/>
      <c r="K125" s="6">
        <f>2038477*2+6264</f>
        <v>4083218</v>
      </c>
      <c r="L125" s="23" t="s">
        <v>54</v>
      </c>
    </row>
    <row r="126" spans="2:12">
      <c r="C126" s="2"/>
      <c r="J126" s="2"/>
      <c r="K126" s="6">
        <f>1064930*2</f>
        <v>2129860</v>
      </c>
      <c r="L126" s="7" t="s">
        <v>56</v>
      </c>
    </row>
    <row r="127" spans="2:12">
      <c r="C127" s="2"/>
      <c r="J127" s="2"/>
      <c r="K127" s="6">
        <f>1567170*2+13624</f>
        <v>3147964</v>
      </c>
      <c r="L127" s="7" t="s">
        <v>55</v>
      </c>
    </row>
    <row r="128" spans="2:12">
      <c r="C128" s="2"/>
      <c r="J128" s="2"/>
      <c r="K128" s="6">
        <f>978690*2</f>
        <v>1957380</v>
      </c>
      <c r="L128" s="7" t="s">
        <v>57</v>
      </c>
    </row>
    <row r="129" spans="3:12">
      <c r="C129" s="2"/>
      <c r="J129" s="2"/>
      <c r="K129" s="6">
        <f>1709100*2+9802</f>
        <v>3428002</v>
      </c>
      <c r="L129" s="7" t="s">
        <v>54</v>
      </c>
    </row>
    <row r="130" spans="3:12">
      <c r="C130" s="2"/>
      <c r="J130" s="2"/>
      <c r="K130" s="6"/>
      <c r="L130" s="7"/>
    </row>
    <row r="131" spans="3:12">
      <c r="C131" s="2"/>
      <c r="J131" s="2"/>
      <c r="K131" s="6">
        <f>1132210*2</f>
        <v>2264420</v>
      </c>
      <c r="L131" s="7" t="s">
        <v>57</v>
      </c>
    </row>
    <row r="132" spans="3:12">
      <c r="C132" s="2"/>
      <c r="J132" s="2"/>
      <c r="K132" s="6">
        <f>1856786*2+9301</f>
        <v>3722873</v>
      </c>
      <c r="L132" s="7" t="s">
        <v>54</v>
      </c>
    </row>
    <row r="133" spans="3:12">
      <c r="C133" s="2"/>
      <c r="J133" s="2"/>
      <c r="K133" s="6"/>
      <c r="L133" s="7"/>
    </row>
    <row r="134" spans="3:12">
      <c r="C134" s="2"/>
      <c r="J134" s="2"/>
      <c r="K134" s="6"/>
      <c r="L134" s="7"/>
    </row>
    <row r="135" spans="3:12">
      <c r="C135" s="2"/>
      <c r="J135" s="2"/>
      <c r="K135" s="6">
        <f>1865613*2+8990</f>
        <v>3740216</v>
      </c>
      <c r="L135" s="7" t="s">
        <v>54</v>
      </c>
    </row>
    <row r="136" spans="3:12">
      <c r="C136" s="2"/>
      <c r="J136" s="2"/>
      <c r="K136" s="6">
        <f>1408623*2+24497</f>
        <v>2841743</v>
      </c>
      <c r="L136" s="7" t="s">
        <v>55</v>
      </c>
    </row>
    <row r="137" spans="3:12">
      <c r="C137" s="2"/>
      <c r="J137" s="2"/>
      <c r="K137" s="6">
        <f>1017070*2</f>
        <v>2034140</v>
      </c>
      <c r="L137" s="7" t="s">
        <v>57</v>
      </c>
    </row>
    <row r="138" spans="3:12">
      <c r="C138" s="2"/>
      <c r="J138" s="2"/>
      <c r="K138" s="6"/>
      <c r="L138" s="7"/>
    </row>
    <row r="139" spans="3:12">
      <c r="C139" s="2"/>
      <c r="J139" s="2"/>
      <c r="K139" s="6">
        <f>1309023*2</f>
        <v>2618046</v>
      </c>
      <c r="L139" s="7" t="s">
        <v>57</v>
      </c>
    </row>
    <row r="140" spans="3:12">
      <c r="C140" s="2"/>
      <c r="J140" s="2"/>
      <c r="K140" s="6">
        <f>978690*2</f>
        <v>1957380</v>
      </c>
      <c r="L140" s="7" t="s">
        <v>57</v>
      </c>
    </row>
    <row r="141" spans="3:12">
      <c r="C141" s="2"/>
      <c r="J141" s="2"/>
      <c r="K141" s="23"/>
      <c r="L141" s="7" t="s">
        <v>55</v>
      </c>
    </row>
    <row r="142" spans="3:12">
      <c r="C142" s="2"/>
      <c r="J142" s="2"/>
      <c r="K142" s="6">
        <f>911410*2</f>
        <v>1822820</v>
      </c>
      <c r="L142" s="7" t="s">
        <v>57</v>
      </c>
    </row>
    <row r="143" spans="3:12">
      <c r="C143" s="2"/>
      <c r="J143" s="2"/>
      <c r="K143" s="7">
        <f>1017070*2</f>
        <v>2034140</v>
      </c>
      <c r="L143" s="7" t="s">
        <v>57</v>
      </c>
    </row>
    <row r="144" spans="3:12">
      <c r="C144" s="2"/>
      <c r="J144" s="2"/>
      <c r="K144" s="14"/>
      <c r="L144" s="14"/>
    </row>
    <row r="145" spans="2:12">
      <c r="B145" s="8"/>
      <c r="C145" s="18"/>
      <c r="D145" s="19"/>
      <c r="E145" s="19"/>
      <c r="F145" s="19"/>
      <c r="G145" s="8"/>
      <c r="H145" s="8"/>
      <c r="I145" s="11"/>
      <c r="J145" s="12"/>
      <c r="K145" s="14"/>
      <c r="L145" s="14"/>
    </row>
    <row r="148" spans="2:12">
      <c r="E148" s="10"/>
      <c r="F148" s="10"/>
    </row>
    <row r="149" spans="2:12">
      <c r="E149" s="10"/>
      <c r="F149" s="10"/>
    </row>
    <row r="150" spans="2:12">
      <c r="E150" s="10"/>
      <c r="F150" s="10"/>
    </row>
    <row r="151" spans="2:12">
      <c r="E151" s="10"/>
      <c r="F151" s="10"/>
    </row>
    <row r="155" spans="2:12">
      <c r="C155" s="29"/>
    </row>
    <row r="156" spans="2:12">
      <c r="C156" s="29"/>
      <c r="J156" s="2"/>
    </row>
    <row r="157" spans="2:12">
      <c r="J157" s="2"/>
    </row>
    <row r="158" spans="2:12">
      <c r="J158" s="2"/>
    </row>
    <row r="159" spans="2:12">
      <c r="J159" s="2"/>
    </row>
    <row r="160" spans="2:12">
      <c r="J160" s="2"/>
    </row>
  </sheetData>
  <mergeCells count="8">
    <mergeCell ref="B62:F62"/>
    <mergeCell ref="B69:F69"/>
    <mergeCell ref="B88:F88"/>
    <mergeCell ref="B2:F2"/>
    <mergeCell ref="B3:F3"/>
    <mergeCell ref="B4:F4"/>
    <mergeCell ref="B6:F6"/>
    <mergeCell ref="B36:F36"/>
  </mergeCells>
  <printOptions horizontalCentered="1"/>
  <pageMargins left="0.39370078740157483" right="0.39370078740157483" top="0.39370078740157483" bottom="0.39370078740157483" header="0" footer="0"/>
  <pageSetup scale="75" orientation="portrait" horizontalDpi="200" verticalDpi="200" r:id="rId1"/>
  <rowBreaks count="1" manualBreakCount="1">
    <brk id="7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J237"/>
  <sheetViews>
    <sheetView workbookViewId="0">
      <selection activeCell="B2" sqref="B2:D2"/>
    </sheetView>
  </sheetViews>
  <sheetFormatPr baseColWidth="10" defaultRowHeight="12.75"/>
  <cols>
    <col min="1" max="1" width="1.7109375" style="2" customWidth="1"/>
    <col min="2" max="2" width="5.7109375" style="2" customWidth="1"/>
    <col min="3" max="3" width="35.7109375" style="3" customWidth="1"/>
    <col min="4" max="4" width="25.7109375" style="2" customWidth="1"/>
    <col min="5" max="5" width="1.7109375" style="2" customWidth="1"/>
    <col min="6" max="6" width="0.140625" style="2" customWidth="1"/>
    <col min="7" max="7" width="13" style="2" customWidth="1"/>
    <col min="8" max="8" width="10.42578125" style="3" customWidth="1"/>
    <col min="9" max="9" width="18" style="2" hidden="1" customWidth="1"/>
    <col min="10" max="10" width="20.42578125" style="2" hidden="1" customWidth="1"/>
    <col min="11" max="256" width="11.42578125" style="2"/>
    <col min="257" max="257" width="3.7109375" style="2" customWidth="1"/>
    <col min="258" max="258" width="33.42578125" style="2" customWidth="1"/>
    <col min="259" max="259" width="22.42578125" style="2" customWidth="1"/>
    <col min="260" max="260" width="11.7109375" style="2" customWidth="1"/>
    <col min="261" max="261" width="31.140625" style="2" customWidth="1"/>
    <col min="262" max="262" width="0.140625" style="2" customWidth="1"/>
    <col min="263" max="263" width="13" style="2" customWidth="1"/>
    <col min="264" max="264" width="13.85546875" style="2" customWidth="1"/>
    <col min="265" max="266" width="0" style="2" hidden="1" customWidth="1"/>
    <col min="267" max="512" width="11.42578125" style="2"/>
    <col min="513" max="513" width="3.7109375" style="2" customWidth="1"/>
    <col min="514" max="514" width="33.42578125" style="2" customWidth="1"/>
    <col min="515" max="515" width="22.42578125" style="2" customWidth="1"/>
    <col min="516" max="516" width="11.7109375" style="2" customWidth="1"/>
    <col min="517" max="517" width="31.140625" style="2" customWidth="1"/>
    <col min="518" max="518" width="0.140625" style="2" customWidth="1"/>
    <col min="519" max="519" width="13" style="2" customWidth="1"/>
    <col min="520" max="520" width="13.85546875" style="2" customWidth="1"/>
    <col min="521" max="522" width="0" style="2" hidden="1" customWidth="1"/>
    <col min="523" max="768" width="11.42578125" style="2"/>
    <col min="769" max="769" width="3.7109375" style="2" customWidth="1"/>
    <col min="770" max="770" width="33.42578125" style="2" customWidth="1"/>
    <col min="771" max="771" width="22.42578125" style="2" customWidth="1"/>
    <col min="772" max="772" width="11.7109375" style="2" customWidth="1"/>
    <col min="773" max="773" width="31.140625" style="2" customWidth="1"/>
    <col min="774" max="774" width="0.140625" style="2" customWidth="1"/>
    <col min="775" max="775" width="13" style="2" customWidth="1"/>
    <col min="776" max="776" width="13.85546875" style="2" customWidth="1"/>
    <col min="777" max="778" width="0" style="2" hidden="1" customWidth="1"/>
    <col min="779" max="1024" width="11.42578125" style="2"/>
    <col min="1025" max="1025" width="3.7109375" style="2" customWidth="1"/>
    <col min="1026" max="1026" width="33.42578125" style="2" customWidth="1"/>
    <col min="1027" max="1027" width="22.42578125" style="2" customWidth="1"/>
    <col min="1028" max="1028" width="11.7109375" style="2" customWidth="1"/>
    <col min="1029" max="1029" width="31.140625" style="2" customWidth="1"/>
    <col min="1030" max="1030" width="0.140625" style="2" customWidth="1"/>
    <col min="1031" max="1031" width="13" style="2" customWidth="1"/>
    <col min="1032" max="1032" width="13.85546875" style="2" customWidth="1"/>
    <col min="1033" max="1034" width="0" style="2" hidden="1" customWidth="1"/>
    <col min="1035" max="1280" width="11.42578125" style="2"/>
    <col min="1281" max="1281" width="3.7109375" style="2" customWidth="1"/>
    <col min="1282" max="1282" width="33.42578125" style="2" customWidth="1"/>
    <col min="1283" max="1283" width="22.42578125" style="2" customWidth="1"/>
    <col min="1284" max="1284" width="11.7109375" style="2" customWidth="1"/>
    <col min="1285" max="1285" width="31.140625" style="2" customWidth="1"/>
    <col min="1286" max="1286" width="0.140625" style="2" customWidth="1"/>
    <col min="1287" max="1287" width="13" style="2" customWidth="1"/>
    <col min="1288" max="1288" width="13.85546875" style="2" customWidth="1"/>
    <col min="1289" max="1290" width="0" style="2" hidden="1" customWidth="1"/>
    <col min="1291" max="1536" width="11.42578125" style="2"/>
    <col min="1537" max="1537" width="3.7109375" style="2" customWidth="1"/>
    <col min="1538" max="1538" width="33.42578125" style="2" customWidth="1"/>
    <col min="1539" max="1539" width="22.42578125" style="2" customWidth="1"/>
    <col min="1540" max="1540" width="11.7109375" style="2" customWidth="1"/>
    <col min="1541" max="1541" width="31.140625" style="2" customWidth="1"/>
    <col min="1542" max="1542" width="0.140625" style="2" customWidth="1"/>
    <col min="1543" max="1543" width="13" style="2" customWidth="1"/>
    <col min="1544" max="1544" width="13.85546875" style="2" customWidth="1"/>
    <col min="1545" max="1546" width="0" style="2" hidden="1" customWidth="1"/>
    <col min="1547" max="1792" width="11.42578125" style="2"/>
    <col min="1793" max="1793" width="3.7109375" style="2" customWidth="1"/>
    <col min="1794" max="1794" width="33.42578125" style="2" customWidth="1"/>
    <col min="1795" max="1795" width="22.42578125" style="2" customWidth="1"/>
    <col min="1796" max="1796" width="11.7109375" style="2" customWidth="1"/>
    <col min="1797" max="1797" width="31.140625" style="2" customWidth="1"/>
    <col min="1798" max="1798" width="0.140625" style="2" customWidth="1"/>
    <col min="1799" max="1799" width="13" style="2" customWidth="1"/>
    <col min="1800" max="1800" width="13.85546875" style="2" customWidth="1"/>
    <col min="1801" max="1802" width="0" style="2" hidden="1" customWidth="1"/>
    <col min="1803" max="2048" width="11.42578125" style="2"/>
    <col min="2049" max="2049" width="3.7109375" style="2" customWidth="1"/>
    <col min="2050" max="2050" width="33.42578125" style="2" customWidth="1"/>
    <col min="2051" max="2051" width="22.42578125" style="2" customWidth="1"/>
    <col min="2052" max="2052" width="11.7109375" style="2" customWidth="1"/>
    <col min="2053" max="2053" width="31.140625" style="2" customWidth="1"/>
    <col min="2054" max="2054" width="0.140625" style="2" customWidth="1"/>
    <col min="2055" max="2055" width="13" style="2" customWidth="1"/>
    <col min="2056" max="2056" width="13.85546875" style="2" customWidth="1"/>
    <col min="2057" max="2058" width="0" style="2" hidden="1" customWidth="1"/>
    <col min="2059" max="2304" width="11.42578125" style="2"/>
    <col min="2305" max="2305" width="3.7109375" style="2" customWidth="1"/>
    <col min="2306" max="2306" width="33.42578125" style="2" customWidth="1"/>
    <col min="2307" max="2307" width="22.42578125" style="2" customWidth="1"/>
    <col min="2308" max="2308" width="11.7109375" style="2" customWidth="1"/>
    <col min="2309" max="2309" width="31.140625" style="2" customWidth="1"/>
    <col min="2310" max="2310" width="0.140625" style="2" customWidth="1"/>
    <col min="2311" max="2311" width="13" style="2" customWidth="1"/>
    <col min="2312" max="2312" width="13.85546875" style="2" customWidth="1"/>
    <col min="2313" max="2314" width="0" style="2" hidden="1" customWidth="1"/>
    <col min="2315" max="2560" width="11.42578125" style="2"/>
    <col min="2561" max="2561" width="3.7109375" style="2" customWidth="1"/>
    <col min="2562" max="2562" width="33.42578125" style="2" customWidth="1"/>
    <col min="2563" max="2563" width="22.42578125" style="2" customWidth="1"/>
    <col min="2564" max="2564" width="11.7109375" style="2" customWidth="1"/>
    <col min="2565" max="2565" width="31.140625" style="2" customWidth="1"/>
    <col min="2566" max="2566" width="0.140625" style="2" customWidth="1"/>
    <col min="2567" max="2567" width="13" style="2" customWidth="1"/>
    <col min="2568" max="2568" width="13.85546875" style="2" customWidth="1"/>
    <col min="2569" max="2570" width="0" style="2" hidden="1" customWidth="1"/>
    <col min="2571" max="2816" width="11.42578125" style="2"/>
    <col min="2817" max="2817" width="3.7109375" style="2" customWidth="1"/>
    <col min="2818" max="2818" width="33.42578125" style="2" customWidth="1"/>
    <col min="2819" max="2819" width="22.42578125" style="2" customWidth="1"/>
    <col min="2820" max="2820" width="11.7109375" style="2" customWidth="1"/>
    <col min="2821" max="2821" width="31.140625" style="2" customWidth="1"/>
    <col min="2822" max="2822" width="0.140625" style="2" customWidth="1"/>
    <col min="2823" max="2823" width="13" style="2" customWidth="1"/>
    <col min="2824" max="2824" width="13.85546875" style="2" customWidth="1"/>
    <col min="2825" max="2826" width="0" style="2" hidden="1" customWidth="1"/>
    <col min="2827" max="3072" width="11.42578125" style="2"/>
    <col min="3073" max="3073" width="3.7109375" style="2" customWidth="1"/>
    <col min="3074" max="3074" width="33.42578125" style="2" customWidth="1"/>
    <col min="3075" max="3075" width="22.42578125" style="2" customWidth="1"/>
    <col min="3076" max="3076" width="11.7109375" style="2" customWidth="1"/>
    <col min="3077" max="3077" width="31.140625" style="2" customWidth="1"/>
    <col min="3078" max="3078" width="0.140625" style="2" customWidth="1"/>
    <col min="3079" max="3079" width="13" style="2" customWidth="1"/>
    <col min="3080" max="3080" width="13.85546875" style="2" customWidth="1"/>
    <col min="3081" max="3082" width="0" style="2" hidden="1" customWidth="1"/>
    <col min="3083" max="3328" width="11.42578125" style="2"/>
    <col min="3329" max="3329" width="3.7109375" style="2" customWidth="1"/>
    <col min="3330" max="3330" width="33.42578125" style="2" customWidth="1"/>
    <col min="3331" max="3331" width="22.42578125" style="2" customWidth="1"/>
    <col min="3332" max="3332" width="11.7109375" style="2" customWidth="1"/>
    <col min="3333" max="3333" width="31.140625" style="2" customWidth="1"/>
    <col min="3334" max="3334" width="0.140625" style="2" customWidth="1"/>
    <col min="3335" max="3335" width="13" style="2" customWidth="1"/>
    <col min="3336" max="3336" width="13.85546875" style="2" customWidth="1"/>
    <col min="3337" max="3338" width="0" style="2" hidden="1" customWidth="1"/>
    <col min="3339" max="3584" width="11.42578125" style="2"/>
    <col min="3585" max="3585" width="3.7109375" style="2" customWidth="1"/>
    <col min="3586" max="3586" width="33.42578125" style="2" customWidth="1"/>
    <col min="3587" max="3587" width="22.42578125" style="2" customWidth="1"/>
    <col min="3588" max="3588" width="11.7109375" style="2" customWidth="1"/>
    <col min="3589" max="3589" width="31.140625" style="2" customWidth="1"/>
    <col min="3590" max="3590" width="0.140625" style="2" customWidth="1"/>
    <col min="3591" max="3591" width="13" style="2" customWidth="1"/>
    <col min="3592" max="3592" width="13.85546875" style="2" customWidth="1"/>
    <col min="3593" max="3594" width="0" style="2" hidden="1" customWidth="1"/>
    <col min="3595" max="3840" width="11.42578125" style="2"/>
    <col min="3841" max="3841" width="3.7109375" style="2" customWidth="1"/>
    <col min="3842" max="3842" width="33.42578125" style="2" customWidth="1"/>
    <col min="3843" max="3843" width="22.42578125" style="2" customWidth="1"/>
    <col min="3844" max="3844" width="11.7109375" style="2" customWidth="1"/>
    <col min="3845" max="3845" width="31.140625" style="2" customWidth="1"/>
    <col min="3846" max="3846" width="0.140625" style="2" customWidth="1"/>
    <col min="3847" max="3847" width="13" style="2" customWidth="1"/>
    <col min="3848" max="3848" width="13.85546875" style="2" customWidth="1"/>
    <col min="3849" max="3850" width="0" style="2" hidden="1" customWidth="1"/>
    <col min="3851" max="4096" width="11.42578125" style="2"/>
    <col min="4097" max="4097" width="3.7109375" style="2" customWidth="1"/>
    <col min="4098" max="4098" width="33.42578125" style="2" customWidth="1"/>
    <col min="4099" max="4099" width="22.42578125" style="2" customWidth="1"/>
    <col min="4100" max="4100" width="11.7109375" style="2" customWidth="1"/>
    <col min="4101" max="4101" width="31.140625" style="2" customWidth="1"/>
    <col min="4102" max="4102" width="0.140625" style="2" customWidth="1"/>
    <col min="4103" max="4103" width="13" style="2" customWidth="1"/>
    <col min="4104" max="4104" width="13.85546875" style="2" customWidth="1"/>
    <col min="4105" max="4106" width="0" style="2" hidden="1" customWidth="1"/>
    <col min="4107" max="4352" width="11.42578125" style="2"/>
    <col min="4353" max="4353" width="3.7109375" style="2" customWidth="1"/>
    <col min="4354" max="4354" width="33.42578125" style="2" customWidth="1"/>
    <col min="4355" max="4355" width="22.42578125" style="2" customWidth="1"/>
    <col min="4356" max="4356" width="11.7109375" style="2" customWidth="1"/>
    <col min="4357" max="4357" width="31.140625" style="2" customWidth="1"/>
    <col min="4358" max="4358" width="0.140625" style="2" customWidth="1"/>
    <col min="4359" max="4359" width="13" style="2" customWidth="1"/>
    <col min="4360" max="4360" width="13.85546875" style="2" customWidth="1"/>
    <col min="4361" max="4362" width="0" style="2" hidden="1" customWidth="1"/>
    <col min="4363" max="4608" width="11.42578125" style="2"/>
    <col min="4609" max="4609" width="3.7109375" style="2" customWidth="1"/>
    <col min="4610" max="4610" width="33.42578125" style="2" customWidth="1"/>
    <col min="4611" max="4611" width="22.42578125" style="2" customWidth="1"/>
    <col min="4612" max="4612" width="11.7109375" style="2" customWidth="1"/>
    <col min="4613" max="4613" width="31.140625" style="2" customWidth="1"/>
    <col min="4614" max="4614" width="0.140625" style="2" customWidth="1"/>
    <col min="4615" max="4615" width="13" style="2" customWidth="1"/>
    <col min="4616" max="4616" width="13.85546875" style="2" customWidth="1"/>
    <col min="4617" max="4618" width="0" style="2" hidden="1" customWidth="1"/>
    <col min="4619" max="4864" width="11.42578125" style="2"/>
    <col min="4865" max="4865" width="3.7109375" style="2" customWidth="1"/>
    <col min="4866" max="4866" width="33.42578125" style="2" customWidth="1"/>
    <col min="4867" max="4867" width="22.42578125" style="2" customWidth="1"/>
    <col min="4868" max="4868" width="11.7109375" style="2" customWidth="1"/>
    <col min="4869" max="4869" width="31.140625" style="2" customWidth="1"/>
    <col min="4870" max="4870" width="0.140625" style="2" customWidth="1"/>
    <col min="4871" max="4871" width="13" style="2" customWidth="1"/>
    <col min="4872" max="4872" width="13.85546875" style="2" customWidth="1"/>
    <col min="4873" max="4874" width="0" style="2" hidden="1" customWidth="1"/>
    <col min="4875" max="5120" width="11.42578125" style="2"/>
    <col min="5121" max="5121" width="3.7109375" style="2" customWidth="1"/>
    <col min="5122" max="5122" width="33.42578125" style="2" customWidth="1"/>
    <col min="5123" max="5123" width="22.42578125" style="2" customWidth="1"/>
    <col min="5124" max="5124" width="11.7109375" style="2" customWidth="1"/>
    <col min="5125" max="5125" width="31.140625" style="2" customWidth="1"/>
    <col min="5126" max="5126" width="0.140625" style="2" customWidth="1"/>
    <col min="5127" max="5127" width="13" style="2" customWidth="1"/>
    <col min="5128" max="5128" width="13.85546875" style="2" customWidth="1"/>
    <col min="5129" max="5130" width="0" style="2" hidden="1" customWidth="1"/>
    <col min="5131" max="5376" width="11.42578125" style="2"/>
    <col min="5377" max="5377" width="3.7109375" style="2" customWidth="1"/>
    <col min="5378" max="5378" width="33.42578125" style="2" customWidth="1"/>
    <col min="5379" max="5379" width="22.42578125" style="2" customWidth="1"/>
    <col min="5380" max="5380" width="11.7109375" style="2" customWidth="1"/>
    <col min="5381" max="5381" width="31.140625" style="2" customWidth="1"/>
    <col min="5382" max="5382" width="0.140625" style="2" customWidth="1"/>
    <col min="5383" max="5383" width="13" style="2" customWidth="1"/>
    <col min="5384" max="5384" width="13.85546875" style="2" customWidth="1"/>
    <col min="5385" max="5386" width="0" style="2" hidden="1" customWidth="1"/>
    <col min="5387" max="5632" width="11.42578125" style="2"/>
    <col min="5633" max="5633" width="3.7109375" style="2" customWidth="1"/>
    <col min="5634" max="5634" width="33.42578125" style="2" customWidth="1"/>
    <col min="5635" max="5635" width="22.42578125" style="2" customWidth="1"/>
    <col min="5636" max="5636" width="11.7109375" style="2" customWidth="1"/>
    <col min="5637" max="5637" width="31.140625" style="2" customWidth="1"/>
    <col min="5638" max="5638" width="0.140625" style="2" customWidth="1"/>
    <col min="5639" max="5639" width="13" style="2" customWidth="1"/>
    <col min="5640" max="5640" width="13.85546875" style="2" customWidth="1"/>
    <col min="5641" max="5642" width="0" style="2" hidden="1" customWidth="1"/>
    <col min="5643" max="5888" width="11.42578125" style="2"/>
    <col min="5889" max="5889" width="3.7109375" style="2" customWidth="1"/>
    <col min="5890" max="5890" width="33.42578125" style="2" customWidth="1"/>
    <col min="5891" max="5891" width="22.42578125" style="2" customWidth="1"/>
    <col min="5892" max="5892" width="11.7109375" style="2" customWidth="1"/>
    <col min="5893" max="5893" width="31.140625" style="2" customWidth="1"/>
    <col min="5894" max="5894" width="0.140625" style="2" customWidth="1"/>
    <col min="5895" max="5895" width="13" style="2" customWidth="1"/>
    <col min="5896" max="5896" width="13.85546875" style="2" customWidth="1"/>
    <col min="5897" max="5898" width="0" style="2" hidden="1" customWidth="1"/>
    <col min="5899" max="6144" width="11.42578125" style="2"/>
    <col min="6145" max="6145" width="3.7109375" style="2" customWidth="1"/>
    <col min="6146" max="6146" width="33.42578125" style="2" customWidth="1"/>
    <col min="6147" max="6147" width="22.42578125" style="2" customWidth="1"/>
    <col min="6148" max="6148" width="11.7109375" style="2" customWidth="1"/>
    <col min="6149" max="6149" width="31.140625" style="2" customWidth="1"/>
    <col min="6150" max="6150" width="0.140625" style="2" customWidth="1"/>
    <col min="6151" max="6151" width="13" style="2" customWidth="1"/>
    <col min="6152" max="6152" width="13.85546875" style="2" customWidth="1"/>
    <col min="6153" max="6154" width="0" style="2" hidden="1" customWidth="1"/>
    <col min="6155" max="6400" width="11.42578125" style="2"/>
    <col min="6401" max="6401" width="3.7109375" style="2" customWidth="1"/>
    <col min="6402" max="6402" width="33.42578125" style="2" customWidth="1"/>
    <col min="6403" max="6403" width="22.42578125" style="2" customWidth="1"/>
    <col min="6404" max="6404" width="11.7109375" style="2" customWidth="1"/>
    <col min="6405" max="6405" width="31.140625" style="2" customWidth="1"/>
    <col min="6406" max="6406" width="0.140625" style="2" customWidth="1"/>
    <col min="6407" max="6407" width="13" style="2" customWidth="1"/>
    <col min="6408" max="6408" width="13.85546875" style="2" customWidth="1"/>
    <col min="6409" max="6410" width="0" style="2" hidden="1" customWidth="1"/>
    <col min="6411" max="6656" width="11.42578125" style="2"/>
    <col min="6657" max="6657" width="3.7109375" style="2" customWidth="1"/>
    <col min="6658" max="6658" width="33.42578125" style="2" customWidth="1"/>
    <col min="6659" max="6659" width="22.42578125" style="2" customWidth="1"/>
    <col min="6660" max="6660" width="11.7109375" style="2" customWidth="1"/>
    <col min="6661" max="6661" width="31.140625" style="2" customWidth="1"/>
    <col min="6662" max="6662" width="0.140625" style="2" customWidth="1"/>
    <col min="6663" max="6663" width="13" style="2" customWidth="1"/>
    <col min="6664" max="6664" width="13.85546875" style="2" customWidth="1"/>
    <col min="6665" max="6666" width="0" style="2" hidden="1" customWidth="1"/>
    <col min="6667" max="6912" width="11.42578125" style="2"/>
    <col min="6913" max="6913" width="3.7109375" style="2" customWidth="1"/>
    <col min="6914" max="6914" width="33.42578125" style="2" customWidth="1"/>
    <col min="6915" max="6915" width="22.42578125" style="2" customWidth="1"/>
    <col min="6916" max="6916" width="11.7109375" style="2" customWidth="1"/>
    <col min="6917" max="6917" width="31.140625" style="2" customWidth="1"/>
    <col min="6918" max="6918" width="0.140625" style="2" customWidth="1"/>
    <col min="6919" max="6919" width="13" style="2" customWidth="1"/>
    <col min="6920" max="6920" width="13.85546875" style="2" customWidth="1"/>
    <col min="6921" max="6922" width="0" style="2" hidden="1" customWidth="1"/>
    <col min="6923" max="7168" width="11.42578125" style="2"/>
    <col min="7169" max="7169" width="3.7109375" style="2" customWidth="1"/>
    <col min="7170" max="7170" width="33.42578125" style="2" customWidth="1"/>
    <col min="7171" max="7171" width="22.42578125" style="2" customWidth="1"/>
    <col min="7172" max="7172" width="11.7109375" style="2" customWidth="1"/>
    <col min="7173" max="7173" width="31.140625" style="2" customWidth="1"/>
    <col min="7174" max="7174" width="0.140625" style="2" customWidth="1"/>
    <col min="7175" max="7175" width="13" style="2" customWidth="1"/>
    <col min="7176" max="7176" width="13.85546875" style="2" customWidth="1"/>
    <col min="7177" max="7178" width="0" style="2" hidden="1" customWidth="1"/>
    <col min="7179" max="7424" width="11.42578125" style="2"/>
    <col min="7425" max="7425" width="3.7109375" style="2" customWidth="1"/>
    <col min="7426" max="7426" width="33.42578125" style="2" customWidth="1"/>
    <col min="7427" max="7427" width="22.42578125" style="2" customWidth="1"/>
    <col min="7428" max="7428" width="11.7109375" style="2" customWidth="1"/>
    <col min="7429" max="7429" width="31.140625" style="2" customWidth="1"/>
    <col min="7430" max="7430" width="0.140625" style="2" customWidth="1"/>
    <col min="7431" max="7431" width="13" style="2" customWidth="1"/>
    <col min="7432" max="7432" width="13.85546875" style="2" customWidth="1"/>
    <col min="7433" max="7434" width="0" style="2" hidden="1" customWidth="1"/>
    <col min="7435" max="7680" width="11.42578125" style="2"/>
    <col min="7681" max="7681" width="3.7109375" style="2" customWidth="1"/>
    <col min="7682" max="7682" width="33.42578125" style="2" customWidth="1"/>
    <col min="7683" max="7683" width="22.42578125" style="2" customWidth="1"/>
    <col min="7684" max="7684" width="11.7109375" style="2" customWidth="1"/>
    <col min="7685" max="7685" width="31.140625" style="2" customWidth="1"/>
    <col min="7686" max="7686" width="0.140625" style="2" customWidth="1"/>
    <col min="7687" max="7687" width="13" style="2" customWidth="1"/>
    <col min="7688" max="7688" width="13.85546875" style="2" customWidth="1"/>
    <col min="7689" max="7690" width="0" style="2" hidden="1" customWidth="1"/>
    <col min="7691" max="7936" width="11.42578125" style="2"/>
    <col min="7937" max="7937" width="3.7109375" style="2" customWidth="1"/>
    <col min="7938" max="7938" width="33.42578125" style="2" customWidth="1"/>
    <col min="7939" max="7939" width="22.42578125" style="2" customWidth="1"/>
    <col min="7940" max="7940" width="11.7109375" style="2" customWidth="1"/>
    <col min="7941" max="7941" width="31.140625" style="2" customWidth="1"/>
    <col min="7942" max="7942" width="0.140625" style="2" customWidth="1"/>
    <col min="7943" max="7943" width="13" style="2" customWidth="1"/>
    <col min="7944" max="7944" width="13.85546875" style="2" customWidth="1"/>
    <col min="7945" max="7946" width="0" style="2" hidden="1" customWidth="1"/>
    <col min="7947" max="8192" width="11.42578125" style="2"/>
    <col min="8193" max="8193" width="3.7109375" style="2" customWidth="1"/>
    <col min="8194" max="8194" width="33.42578125" style="2" customWidth="1"/>
    <col min="8195" max="8195" width="22.42578125" style="2" customWidth="1"/>
    <col min="8196" max="8196" width="11.7109375" style="2" customWidth="1"/>
    <col min="8197" max="8197" width="31.140625" style="2" customWidth="1"/>
    <col min="8198" max="8198" width="0.140625" style="2" customWidth="1"/>
    <col min="8199" max="8199" width="13" style="2" customWidth="1"/>
    <col min="8200" max="8200" width="13.85546875" style="2" customWidth="1"/>
    <col min="8201" max="8202" width="0" style="2" hidden="1" customWidth="1"/>
    <col min="8203" max="8448" width="11.42578125" style="2"/>
    <col min="8449" max="8449" width="3.7109375" style="2" customWidth="1"/>
    <col min="8450" max="8450" width="33.42578125" style="2" customWidth="1"/>
    <col min="8451" max="8451" width="22.42578125" style="2" customWidth="1"/>
    <col min="8452" max="8452" width="11.7109375" style="2" customWidth="1"/>
    <col min="8453" max="8453" width="31.140625" style="2" customWidth="1"/>
    <col min="8454" max="8454" width="0.140625" style="2" customWidth="1"/>
    <col min="8455" max="8455" width="13" style="2" customWidth="1"/>
    <col min="8456" max="8456" width="13.85546875" style="2" customWidth="1"/>
    <col min="8457" max="8458" width="0" style="2" hidden="1" customWidth="1"/>
    <col min="8459" max="8704" width="11.42578125" style="2"/>
    <col min="8705" max="8705" width="3.7109375" style="2" customWidth="1"/>
    <col min="8706" max="8706" width="33.42578125" style="2" customWidth="1"/>
    <col min="8707" max="8707" width="22.42578125" style="2" customWidth="1"/>
    <col min="8708" max="8708" width="11.7109375" style="2" customWidth="1"/>
    <col min="8709" max="8709" width="31.140625" style="2" customWidth="1"/>
    <col min="8710" max="8710" width="0.140625" style="2" customWidth="1"/>
    <col min="8711" max="8711" width="13" style="2" customWidth="1"/>
    <col min="8712" max="8712" width="13.85546875" style="2" customWidth="1"/>
    <col min="8713" max="8714" width="0" style="2" hidden="1" customWidth="1"/>
    <col min="8715" max="8960" width="11.42578125" style="2"/>
    <col min="8961" max="8961" width="3.7109375" style="2" customWidth="1"/>
    <col min="8962" max="8962" width="33.42578125" style="2" customWidth="1"/>
    <col min="8963" max="8963" width="22.42578125" style="2" customWidth="1"/>
    <col min="8964" max="8964" width="11.7109375" style="2" customWidth="1"/>
    <col min="8965" max="8965" width="31.140625" style="2" customWidth="1"/>
    <col min="8966" max="8966" width="0.140625" style="2" customWidth="1"/>
    <col min="8967" max="8967" width="13" style="2" customWidth="1"/>
    <col min="8968" max="8968" width="13.85546875" style="2" customWidth="1"/>
    <col min="8969" max="8970" width="0" style="2" hidden="1" customWidth="1"/>
    <col min="8971" max="9216" width="11.42578125" style="2"/>
    <col min="9217" max="9217" width="3.7109375" style="2" customWidth="1"/>
    <col min="9218" max="9218" width="33.42578125" style="2" customWidth="1"/>
    <col min="9219" max="9219" width="22.42578125" style="2" customWidth="1"/>
    <col min="9220" max="9220" width="11.7109375" style="2" customWidth="1"/>
    <col min="9221" max="9221" width="31.140625" style="2" customWidth="1"/>
    <col min="9222" max="9222" width="0.140625" style="2" customWidth="1"/>
    <col min="9223" max="9223" width="13" style="2" customWidth="1"/>
    <col min="9224" max="9224" width="13.85546875" style="2" customWidth="1"/>
    <col min="9225" max="9226" width="0" style="2" hidden="1" customWidth="1"/>
    <col min="9227" max="9472" width="11.42578125" style="2"/>
    <col min="9473" max="9473" width="3.7109375" style="2" customWidth="1"/>
    <col min="9474" max="9474" width="33.42578125" style="2" customWidth="1"/>
    <col min="9475" max="9475" width="22.42578125" style="2" customWidth="1"/>
    <col min="9476" max="9476" width="11.7109375" style="2" customWidth="1"/>
    <col min="9477" max="9477" width="31.140625" style="2" customWidth="1"/>
    <col min="9478" max="9478" width="0.140625" style="2" customWidth="1"/>
    <col min="9479" max="9479" width="13" style="2" customWidth="1"/>
    <col min="9480" max="9480" width="13.85546875" style="2" customWidth="1"/>
    <col min="9481" max="9482" width="0" style="2" hidden="1" customWidth="1"/>
    <col min="9483" max="9728" width="11.42578125" style="2"/>
    <col min="9729" max="9729" width="3.7109375" style="2" customWidth="1"/>
    <col min="9730" max="9730" width="33.42578125" style="2" customWidth="1"/>
    <col min="9731" max="9731" width="22.42578125" style="2" customWidth="1"/>
    <col min="9732" max="9732" width="11.7109375" style="2" customWidth="1"/>
    <col min="9733" max="9733" width="31.140625" style="2" customWidth="1"/>
    <col min="9734" max="9734" width="0.140625" style="2" customWidth="1"/>
    <col min="9735" max="9735" width="13" style="2" customWidth="1"/>
    <col min="9736" max="9736" width="13.85546875" style="2" customWidth="1"/>
    <col min="9737" max="9738" width="0" style="2" hidden="1" customWidth="1"/>
    <col min="9739" max="9984" width="11.42578125" style="2"/>
    <col min="9985" max="9985" width="3.7109375" style="2" customWidth="1"/>
    <col min="9986" max="9986" width="33.42578125" style="2" customWidth="1"/>
    <col min="9987" max="9987" width="22.42578125" style="2" customWidth="1"/>
    <col min="9988" max="9988" width="11.7109375" style="2" customWidth="1"/>
    <col min="9989" max="9989" width="31.140625" style="2" customWidth="1"/>
    <col min="9990" max="9990" width="0.140625" style="2" customWidth="1"/>
    <col min="9991" max="9991" width="13" style="2" customWidth="1"/>
    <col min="9992" max="9992" width="13.85546875" style="2" customWidth="1"/>
    <col min="9993" max="9994" width="0" style="2" hidden="1" customWidth="1"/>
    <col min="9995" max="10240" width="11.42578125" style="2"/>
    <col min="10241" max="10241" width="3.7109375" style="2" customWidth="1"/>
    <col min="10242" max="10242" width="33.42578125" style="2" customWidth="1"/>
    <col min="10243" max="10243" width="22.42578125" style="2" customWidth="1"/>
    <col min="10244" max="10244" width="11.7109375" style="2" customWidth="1"/>
    <col min="10245" max="10245" width="31.140625" style="2" customWidth="1"/>
    <col min="10246" max="10246" width="0.140625" style="2" customWidth="1"/>
    <col min="10247" max="10247" width="13" style="2" customWidth="1"/>
    <col min="10248" max="10248" width="13.85546875" style="2" customWidth="1"/>
    <col min="10249" max="10250" width="0" style="2" hidden="1" customWidth="1"/>
    <col min="10251" max="10496" width="11.42578125" style="2"/>
    <col min="10497" max="10497" width="3.7109375" style="2" customWidth="1"/>
    <col min="10498" max="10498" width="33.42578125" style="2" customWidth="1"/>
    <col min="10499" max="10499" width="22.42578125" style="2" customWidth="1"/>
    <col min="10500" max="10500" width="11.7109375" style="2" customWidth="1"/>
    <col min="10501" max="10501" width="31.140625" style="2" customWidth="1"/>
    <col min="10502" max="10502" width="0.140625" style="2" customWidth="1"/>
    <col min="10503" max="10503" width="13" style="2" customWidth="1"/>
    <col min="10504" max="10504" width="13.85546875" style="2" customWidth="1"/>
    <col min="10505" max="10506" width="0" style="2" hidden="1" customWidth="1"/>
    <col min="10507" max="10752" width="11.42578125" style="2"/>
    <col min="10753" max="10753" width="3.7109375" style="2" customWidth="1"/>
    <col min="10754" max="10754" width="33.42578125" style="2" customWidth="1"/>
    <col min="10755" max="10755" width="22.42578125" style="2" customWidth="1"/>
    <col min="10756" max="10756" width="11.7109375" style="2" customWidth="1"/>
    <col min="10757" max="10757" width="31.140625" style="2" customWidth="1"/>
    <col min="10758" max="10758" width="0.140625" style="2" customWidth="1"/>
    <col min="10759" max="10759" width="13" style="2" customWidth="1"/>
    <col min="10760" max="10760" width="13.85546875" style="2" customWidth="1"/>
    <col min="10761" max="10762" width="0" style="2" hidden="1" customWidth="1"/>
    <col min="10763" max="11008" width="11.42578125" style="2"/>
    <col min="11009" max="11009" width="3.7109375" style="2" customWidth="1"/>
    <col min="11010" max="11010" width="33.42578125" style="2" customWidth="1"/>
    <col min="11011" max="11011" width="22.42578125" style="2" customWidth="1"/>
    <col min="11012" max="11012" width="11.7109375" style="2" customWidth="1"/>
    <col min="11013" max="11013" width="31.140625" style="2" customWidth="1"/>
    <col min="11014" max="11014" width="0.140625" style="2" customWidth="1"/>
    <col min="11015" max="11015" width="13" style="2" customWidth="1"/>
    <col min="11016" max="11016" width="13.85546875" style="2" customWidth="1"/>
    <col min="11017" max="11018" width="0" style="2" hidden="1" customWidth="1"/>
    <col min="11019" max="11264" width="11.42578125" style="2"/>
    <col min="11265" max="11265" width="3.7109375" style="2" customWidth="1"/>
    <col min="11266" max="11266" width="33.42578125" style="2" customWidth="1"/>
    <col min="11267" max="11267" width="22.42578125" style="2" customWidth="1"/>
    <col min="11268" max="11268" width="11.7109375" style="2" customWidth="1"/>
    <col min="11269" max="11269" width="31.140625" style="2" customWidth="1"/>
    <col min="11270" max="11270" width="0.140625" style="2" customWidth="1"/>
    <col min="11271" max="11271" width="13" style="2" customWidth="1"/>
    <col min="11272" max="11272" width="13.85546875" style="2" customWidth="1"/>
    <col min="11273" max="11274" width="0" style="2" hidden="1" customWidth="1"/>
    <col min="11275" max="11520" width="11.42578125" style="2"/>
    <col min="11521" max="11521" width="3.7109375" style="2" customWidth="1"/>
    <col min="11522" max="11522" width="33.42578125" style="2" customWidth="1"/>
    <col min="11523" max="11523" width="22.42578125" style="2" customWidth="1"/>
    <col min="11524" max="11524" width="11.7109375" style="2" customWidth="1"/>
    <col min="11525" max="11525" width="31.140625" style="2" customWidth="1"/>
    <col min="11526" max="11526" width="0.140625" style="2" customWidth="1"/>
    <col min="11527" max="11527" width="13" style="2" customWidth="1"/>
    <col min="11528" max="11528" width="13.85546875" style="2" customWidth="1"/>
    <col min="11529" max="11530" width="0" style="2" hidden="1" customWidth="1"/>
    <col min="11531" max="11776" width="11.42578125" style="2"/>
    <col min="11777" max="11777" width="3.7109375" style="2" customWidth="1"/>
    <col min="11778" max="11778" width="33.42578125" style="2" customWidth="1"/>
    <col min="11779" max="11779" width="22.42578125" style="2" customWidth="1"/>
    <col min="11780" max="11780" width="11.7109375" style="2" customWidth="1"/>
    <col min="11781" max="11781" width="31.140625" style="2" customWidth="1"/>
    <col min="11782" max="11782" width="0.140625" style="2" customWidth="1"/>
    <col min="11783" max="11783" width="13" style="2" customWidth="1"/>
    <col min="11784" max="11784" width="13.85546875" style="2" customWidth="1"/>
    <col min="11785" max="11786" width="0" style="2" hidden="1" customWidth="1"/>
    <col min="11787" max="12032" width="11.42578125" style="2"/>
    <col min="12033" max="12033" width="3.7109375" style="2" customWidth="1"/>
    <col min="12034" max="12034" width="33.42578125" style="2" customWidth="1"/>
    <col min="12035" max="12035" width="22.42578125" style="2" customWidth="1"/>
    <col min="12036" max="12036" width="11.7109375" style="2" customWidth="1"/>
    <col min="12037" max="12037" width="31.140625" style="2" customWidth="1"/>
    <col min="12038" max="12038" width="0.140625" style="2" customWidth="1"/>
    <col min="12039" max="12039" width="13" style="2" customWidth="1"/>
    <col min="12040" max="12040" width="13.85546875" style="2" customWidth="1"/>
    <col min="12041" max="12042" width="0" style="2" hidden="1" customWidth="1"/>
    <col min="12043" max="12288" width="11.42578125" style="2"/>
    <col min="12289" max="12289" width="3.7109375" style="2" customWidth="1"/>
    <col min="12290" max="12290" width="33.42578125" style="2" customWidth="1"/>
    <col min="12291" max="12291" width="22.42578125" style="2" customWidth="1"/>
    <col min="12292" max="12292" width="11.7109375" style="2" customWidth="1"/>
    <col min="12293" max="12293" width="31.140625" style="2" customWidth="1"/>
    <col min="12294" max="12294" width="0.140625" style="2" customWidth="1"/>
    <col min="12295" max="12295" width="13" style="2" customWidth="1"/>
    <col min="12296" max="12296" width="13.85546875" style="2" customWidth="1"/>
    <col min="12297" max="12298" width="0" style="2" hidden="1" customWidth="1"/>
    <col min="12299" max="12544" width="11.42578125" style="2"/>
    <col min="12545" max="12545" width="3.7109375" style="2" customWidth="1"/>
    <col min="12546" max="12546" width="33.42578125" style="2" customWidth="1"/>
    <col min="12547" max="12547" width="22.42578125" style="2" customWidth="1"/>
    <col min="12548" max="12548" width="11.7109375" style="2" customWidth="1"/>
    <col min="12549" max="12549" width="31.140625" style="2" customWidth="1"/>
    <col min="12550" max="12550" width="0.140625" style="2" customWidth="1"/>
    <col min="12551" max="12551" width="13" style="2" customWidth="1"/>
    <col min="12552" max="12552" width="13.85546875" style="2" customWidth="1"/>
    <col min="12553" max="12554" width="0" style="2" hidden="1" customWidth="1"/>
    <col min="12555" max="12800" width="11.42578125" style="2"/>
    <col min="12801" max="12801" width="3.7109375" style="2" customWidth="1"/>
    <col min="12802" max="12802" width="33.42578125" style="2" customWidth="1"/>
    <col min="12803" max="12803" width="22.42578125" style="2" customWidth="1"/>
    <col min="12804" max="12804" width="11.7109375" style="2" customWidth="1"/>
    <col min="12805" max="12805" width="31.140625" style="2" customWidth="1"/>
    <col min="12806" max="12806" width="0.140625" style="2" customWidth="1"/>
    <col min="12807" max="12807" width="13" style="2" customWidth="1"/>
    <col min="12808" max="12808" width="13.85546875" style="2" customWidth="1"/>
    <col min="12809" max="12810" width="0" style="2" hidden="1" customWidth="1"/>
    <col min="12811" max="13056" width="11.42578125" style="2"/>
    <col min="13057" max="13057" width="3.7109375" style="2" customWidth="1"/>
    <col min="13058" max="13058" width="33.42578125" style="2" customWidth="1"/>
    <col min="13059" max="13059" width="22.42578125" style="2" customWidth="1"/>
    <col min="13060" max="13060" width="11.7109375" style="2" customWidth="1"/>
    <col min="13061" max="13061" width="31.140625" style="2" customWidth="1"/>
    <col min="13062" max="13062" width="0.140625" style="2" customWidth="1"/>
    <col min="13063" max="13063" width="13" style="2" customWidth="1"/>
    <col min="13064" max="13064" width="13.85546875" style="2" customWidth="1"/>
    <col min="13065" max="13066" width="0" style="2" hidden="1" customWidth="1"/>
    <col min="13067" max="13312" width="11.42578125" style="2"/>
    <col min="13313" max="13313" width="3.7109375" style="2" customWidth="1"/>
    <col min="13314" max="13314" width="33.42578125" style="2" customWidth="1"/>
    <col min="13315" max="13315" width="22.42578125" style="2" customWidth="1"/>
    <col min="13316" max="13316" width="11.7109375" style="2" customWidth="1"/>
    <col min="13317" max="13317" width="31.140625" style="2" customWidth="1"/>
    <col min="13318" max="13318" width="0.140625" style="2" customWidth="1"/>
    <col min="13319" max="13319" width="13" style="2" customWidth="1"/>
    <col min="13320" max="13320" width="13.85546875" style="2" customWidth="1"/>
    <col min="13321" max="13322" width="0" style="2" hidden="1" customWidth="1"/>
    <col min="13323" max="13568" width="11.42578125" style="2"/>
    <col min="13569" max="13569" width="3.7109375" style="2" customWidth="1"/>
    <col min="13570" max="13570" width="33.42578125" style="2" customWidth="1"/>
    <col min="13571" max="13571" width="22.42578125" style="2" customWidth="1"/>
    <col min="13572" max="13572" width="11.7109375" style="2" customWidth="1"/>
    <col min="13573" max="13573" width="31.140625" style="2" customWidth="1"/>
    <col min="13574" max="13574" width="0.140625" style="2" customWidth="1"/>
    <col min="13575" max="13575" width="13" style="2" customWidth="1"/>
    <col min="13576" max="13576" width="13.85546875" style="2" customWidth="1"/>
    <col min="13577" max="13578" width="0" style="2" hidden="1" customWidth="1"/>
    <col min="13579" max="13824" width="11.42578125" style="2"/>
    <col min="13825" max="13825" width="3.7109375" style="2" customWidth="1"/>
    <col min="13826" max="13826" width="33.42578125" style="2" customWidth="1"/>
    <col min="13827" max="13827" width="22.42578125" style="2" customWidth="1"/>
    <col min="13828" max="13828" width="11.7109375" style="2" customWidth="1"/>
    <col min="13829" max="13829" width="31.140625" style="2" customWidth="1"/>
    <col min="13830" max="13830" width="0.140625" style="2" customWidth="1"/>
    <col min="13831" max="13831" width="13" style="2" customWidth="1"/>
    <col min="13832" max="13832" width="13.85546875" style="2" customWidth="1"/>
    <col min="13833" max="13834" width="0" style="2" hidden="1" customWidth="1"/>
    <col min="13835" max="14080" width="11.42578125" style="2"/>
    <col min="14081" max="14081" width="3.7109375" style="2" customWidth="1"/>
    <col min="14082" max="14082" width="33.42578125" style="2" customWidth="1"/>
    <col min="14083" max="14083" width="22.42578125" style="2" customWidth="1"/>
    <col min="14084" max="14084" width="11.7109375" style="2" customWidth="1"/>
    <col min="14085" max="14085" width="31.140625" style="2" customWidth="1"/>
    <col min="14086" max="14086" width="0.140625" style="2" customWidth="1"/>
    <col min="14087" max="14087" width="13" style="2" customWidth="1"/>
    <col min="14088" max="14088" width="13.85546875" style="2" customWidth="1"/>
    <col min="14089" max="14090" width="0" style="2" hidden="1" customWidth="1"/>
    <col min="14091" max="14336" width="11.42578125" style="2"/>
    <col min="14337" max="14337" width="3.7109375" style="2" customWidth="1"/>
    <col min="14338" max="14338" width="33.42578125" style="2" customWidth="1"/>
    <col min="14339" max="14339" width="22.42578125" style="2" customWidth="1"/>
    <col min="14340" max="14340" width="11.7109375" style="2" customWidth="1"/>
    <col min="14341" max="14341" width="31.140625" style="2" customWidth="1"/>
    <col min="14342" max="14342" width="0.140625" style="2" customWidth="1"/>
    <col min="14343" max="14343" width="13" style="2" customWidth="1"/>
    <col min="14344" max="14344" width="13.85546875" style="2" customWidth="1"/>
    <col min="14345" max="14346" width="0" style="2" hidden="1" customWidth="1"/>
    <col min="14347" max="14592" width="11.42578125" style="2"/>
    <col min="14593" max="14593" width="3.7109375" style="2" customWidth="1"/>
    <col min="14594" max="14594" width="33.42578125" style="2" customWidth="1"/>
    <col min="14595" max="14595" width="22.42578125" style="2" customWidth="1"/>
    <col min="14596" max="14596" width="11.7109375" style="2" customWidth="1"/>
    <col min="14597" max="14597" width="31.140625" style="2" customWidth="1"/>
    <col min="14598" max="14598" width="0.140625" style="2" customWidth="1"/>
    <col min="14599" max="14599" width="13" style="2" customWidth="1"/>
    <col min="14600" max="14600" width="13.85546875" style="2" customWidth="1"/>
    <col min="14601" max="14602" width="0" style="2" hidden="1" customWidth="1"/>
    <col min="14603" max="14848" width="11.42578125" style="2"/>
    <col min="14849" max="14849" width="3.7109375" style="2" customWidth="1"/>
    <col min="14850" max="14850" width="33.42578125" style="2" customWidth="1"/>
    <col min="14851" max="14851" width="22.42578125" style="2" customWidth="1"/>
    <col min="14852" max="14852" width="11.7109375" style="2" customWidth="1"/>
    <col min="14853" max="14853" width="31.140625" style="2" customWidth="1"/>
    <col min="14854" max="14854" width="0.140625" style="2" customWidth="1"/>
    <col min="14855" max="14855" width="13" style="2" customWidth="1"/>
    <col min="14856" max="14856" width="13.85546875" style="2" customWidth="1"/>
    <col min="14857" max="14858" width="0" style="2" hidden="1" customWidth="1"/>
    <col min="14859" max="15104" width="11.42578125" style="2"/>
    <col min="15105" max="15105" width="3.7109375" style="2" customWidth="1"/>
    <col min="15106" max="15106" width="33.42578125" style="2" customWidth="1"/>
    <col min="15107" max="15107" width="22.42578125" style="2" customWidth="1"/>
    <col min="15108" max="15108" width="11.7109375" style="2" customWidth="1"/>
    <col min="15109" max="15109" width="31.140625" style="2" customWidth="1"/>
    <col min="15110" max="15110" width="0.140625" style="2" customWidth="1"/>
    <col min="15111" max="15111" width="13" style="2" customWidth="1"/>
    <col min="15112" max="15112" width="13.85546875" style="2" customWidth="1"/>
    <col min="15113" max="15114" width="0" style="2" hidden="1" customWidth="1"/>
    <col min="15115" max="15360" width="11.42578125" style="2"/>
    <col min="15361" max="15361" width="3.7109375" style="2" customWidth="1"/>
    <col min="15362" max="15362" width="33.42578125" style="2" customWidth="1"/>
    <col min="15363" max="15363" width="22.42578125" style="2" customWidth="1"/>
    <col min="15364" max="15364" width="11.7109375" style="2" customWidth="1"/>
    <col min="15365" max="15365" width="31.140625" style="2" customWidth="1"/>
    <col min="15366" max="15366" width="0.140625" style="2" customWidth="1"/>
    <col min="15367" max="15367" width="13" style="2" customWidth="1"/>
    <col min="15368" max="15368" width="13.85546875" style="2" customWidth="1"/>
    <col min="15369" max="15370" width="0" style="2" hidden="1" customWidth="1"/>
    <col min="15371" max="15616" width="11.42578125" style="2"/>
    <col min="15617" max="15617" width="3.7109375" style="2" customWidth="1"/>
    <col min="15618" max="15618" width="33.42578125" style="2" customWidth="1"/>
    <col min="15619" max="15619" width="22.42578125" style="2" customWidth="1"/>
    <col min="15620" max="15620" width="11.7109375" style="2" customWidth="1"/>
    <col min="15621" max="15621" width="31.140625" style="2" customWidth="1"/>
    <col min="15622" max="15622" width="0.140625" style="2" customWidth="1"/>
    <col min="15623" max="15623" width="13" style="2" customWidth="1"/>
    <col min="15624" max="15624" width="13.85546875" style="2" customWidth="1"/>
    <col min="15625" max="15626" width="0" style="2" hidden="1" customWidth="1"/>
    <col min="15627" max="15872" width="11.42578125" style="2"/>
    <col min="15873" max="15873" width="3.7109375" style="2" customWidth="1"/>
    <col min="15874" max="15874" width="33.42578125" style="2" customWidth="1"/>
    <col min="15875" max="15875" width="22.42578125" style="2" customWidth="1"/>
    <col min="15876" max="15876" width="11.7109375" style="2" customWidth="1"/>
    <col min="15877" max="15877" width="31.140625" style="2" customWidth="1"/>
    <col min="15878" max="15878" width="0.140625" style="2" customWidth="1"/>
    <col min="15879" max="15879" width="13" style="2" customWidth="1"/>
    <col min="15880" max="15880" width="13.85546875" style="2" customWidth="1"/>
    <col min="15881" max="15882" width="0" style="2" hidden="1" customWidth="1"/>
    <col min="15883" max="16128" width="11.42578125" style="2"/>
    <col min="16129" max="16129" width="3.7109375" style="2" customWidth="1"/>
    <col min="16130" max="16130" width="33.42578125" style="2" customWidth="1"/>
    <col min="16131" max="16131" width="22.42578125" style="2" customWidth="1"/>
    <col min="16132" max="16132" width="11.7109375" style="2" customWidth="1"/>
    <col min="16133" max="16133" width="31.140625" style="2" customWidth="1"/>
    <col min="16134" max="16134" width="0.140625" style="2" customWidth="1"/>
    <col min="16135" max="16135" width="13" style="2" customWidth="1"/>
    <col min="16136" max="16136" width="13.85546875" style="2" customWidth="1"/>
    <col min="16137" max="16138" width="0" style="2" hidden="1" customWidth="1"/>
    <col min="16139" max="16384" width="11.42578125" style="2"/>
  </cols>
  <sheetData>
    <row r="1" spans="2:8" ht="9.9499999999999993" customHeight="1"/>
    <row r="2" spans="2:8" ht="20.100000000000001" customHeight="1">
      <c r="B2" s="106" t="s">
        <v>81</v>
      </c>
      <c r="C2" s="106"/>
      <c r="D2" s="106"/>
      <c r="E2" s="65"/>
    </row>
    <row r="3" spans="2:8" ht="20.100000000000001" customHeight="1">
      <c r="B3" s="106" t="s">
        <v>82</v>
      </c>
      <c r="C3" s="106"/>
      <c r="D3" s="106"/>
      <c r="E3" s="65"/>
    </row>
    <row r="4" spans="2:8" ht="18" customHeight="1">
      <c r="B4" s="107" t="s">
        <v>84</v>
      </c>
      <c r="C4" s="107"/>
      <c r="D4" s="107"/>
      <c r="E4" s="66"/>
    </row>
    <row r="5" spans="2:8" ht="9.9499999999999993" customHeight="1"/>
    <row r="6" spans="2:8" ht="15.75">
      <c r="B6" s="105" t="s">
        <v>32</v>
      </c>
      <c r="C6" s="105"/>
      <c r="D6" s="105"/>
      <c r="E6" s="27"/>
      <c r="F6" s="27"/>
      <c r="G6" s="27"/>
      <c r="H6" s="27"/>
    </row>
    <row r="7" spans="2:8" ht="5.0999999999999996" customHeight="1" thickBot="1">
      <c r="B7" s="25"/>
      <c r="C7" s="26"/>
      <c r="D7" s="25"/>
      <c r="E7" s="25"/>
      <c r="F7" s="25"/>
      <c r="G7" s="25"/>
      <c r="H7" s="26"/>
    </row>
    <row r="8" spans="2:8" ht="16.5" thickBot="1">
      <c r="B8" s="81" t="s">
        <v>1</v>
      </c>
      <c r="C8" s="81" t="s">
        <v>79</v>
      </c>
      <c r="D8" s="81" t="s">
        <v>80</v>
      </c>
      <c r="E8" s="32"/>
      <c r="F8" s="32"/>
      <c r="G8" s="33"/>
      <c r="H8" s="33"/>
    </row>
    <row r="9" spans="2:8">
      <c r="B9" s="72">
        <v>1</v>
      </c>
      <c r="C9" s="91" t="s">
        <v>103</v>
      </c>
      <c r="D9" s="100">
        <v>3297185</v>
      </c>
      <c r="E9" s="34"/>
      <c r="F9" s="34"/>
      <c r="G9" s="35"/>
      <c r="H9" s="34"/>
    </row>
    <row r="10" spans="2:8">
      <c r="B10" s="38">
        <v>2</v>
      </c>
      <c r="C10" s="90" t="s">
        <v>104</v>
      </c>
      <c r="D10" s="101">
        <v>17316203</v>
      </c>
      <c r="E10" s="34"/>
      <c r="F10" s="34"/>
      <c r="G10" s="35"/>
      <c r="H10" s="34"/>
    </row>
    <row r="11" spans="2:8">
      <c r="B11" s="38">
        <v>3</v>
      </c>
      <c r="C11" s="90" t="s">
        <v>105</v>
      </c>
      <c r="D11" s="101">
        <v>12953843</v>
      </c>
      <c r="E11" s="34"/>
      <c r="F11" s="34"/>
      <c r="G11" s="35"/>
      <c r="H11" s="34"/>
    </row>
    <row r="12" spans="2:8">
      <c r="B12" s="38">
        <v>4</v>
      </c>
      <c r="C12" s="90" t="s">
        <v>106</v>
      </c>
      <c r="D12" s="101">
        <v>21233969</v>
      </c>
      <c r="E12" s="34"/>
      <c r="F12" s="34"/>
      <c r="G12" s="35"/>
      <c r="H12" s="34"/>
    </row>
    <row r="13" spans="2:8">
      <c r="B13" s="38">
        <v>5</v>
      </c>
      <c r="C13" s="90" t="s">
        <v>107</v>
      </c>
      <c r="D13" s="101">
        <v>31149186</v>
      </c>
      <c r="E13" s="34"/>
      <c r="F13" s="34"/>
      <c r="G13" s="35"/>
      <c r="H13" s="34"/>
    </row>
    <row r="14" spans="2:8">
      <c r="B14" s="38">
        <v>6</v>
      </c>
      <c r="C14" s="90" t="s">
        <v>108</v>
      </c>
      <c r="D14" s="101">
        <v>19155966</v>
      </c>
      <c r="E14" s="34"/>
      <c r="F14" s="34"/>
      <c r="G14" s="35"/>
      <c r="H14" s="34"/>
    </row>
    <row r="15" spans="2:8">
      <c r="B15" s="38">
        <v>7</v>
      </c>
      <c r="C15" s="90" t="s">
        <v>109</v>
      </c>
      <c r="D15" s="101">
        <v>86005833</v>
      </c>
      <c r="E15" s="34"/>
      <c r="F15" s="34"/>
      <c r="G15" s="35"/>
      <c r="H15" s="34"/>
    </row>
    <row r="16" spans="2:8">
      <c r="B16" s="38">
        <v>8</v>
      </c>
      <c r="C16" s="90" t="s">
        <v>110</v>
      </c>
      <c r="D16" s="101">
        <v>19411673</v>
      </c>
      <c r="E16" s="34"/>
      <c r="F16" s="34"/>
      <c r="G16" s="35"/>
      <c r="H16" s="34"/>
    </row>
    <row r="17" spans="2:8">
      <c r="B17" s="38">
        <v>9</v>
      </c>
      <c r="C17" s="90" t="s">
        <v>111</v>
      </c>
      <c r="D17" s="101">
        <v>40377808</v>
      </c>
      <c r="E17" s="34"/>
      <c r="F17" s="34"/>
      <c r="G17" s="35"/>
      <c r="H17" s="34"/>
    </row>
    <row r="18" spans="2:8">
      <c r="B18" s="38">
        <v>10</v>
      </c>
      <c r="C18" s="90" t="s">
        <v>112</v>
      </c>
      <c r="D18" s="101">
        <v>52545691</v>
      </c>
      <c r="E18" s="34"/>
      <c r="F18" s="34"/>
      <c r="G18" s="35"/>
      <c r="H18" s="34"/>
    </row>
    <row r="19" spans="2:8">
      <c r="B19" s="38">
        <v>11</v>
      </c>
      <c r="C19" s="90" t="s">
        <v>113</v>
      </c>
      <c r="D19" s="101">
        <v>80664128</v>
      </c>
      <c r="E19" s="34"/>
      <c r="F19" s="34"/>
      <c r="G19" s="35"/>
      <c r="H19" s="34"/>
    </row>
    <row r="20" spans="2:8">
      <c r="B20" s="38">
        <v>12</v>
      </c>
      <c r="C20" s="90" t="s">
        <v>114</v>
      </c>
      <c r="D20" s="101">
        <v>52987565</v>
      </c>
      <c r="E20" s="34"/>
      <c r="F20" s="34"/>
      <c r="G20" s="35"/>
      <c r="H20" s="34"/>
    </row>
    <row r="21" spans="2:8">
      <c r="B21" s="38">
        <v>13</v>
      </c>
      <c r="C21" s="90" t="s">
        <v>115</v>
      </c>
      <c r="D21" s="101">
        <v>17414113</v>
      </c>
      <c r="E21" s="34"/>
      <c r="F21" s="34"/>
      <c r="G21" s="35"/>
      <c r="H21" s="34"/>
    </row>
    <row r="22" spans="2:8">
      <c r="B22" s="38">
        <v>14</v>
      </c>
      <c r="C22" s="90" t="s">
        <v>253</v>
      </c>
      <c r="D22" s="101">
        <v>86075143</v>
      </c>
      <c r="E22" s="34"/>
      <c r="F22" s="34"/>
      <c r="G22" s="35"/>
      <c r="H22" s="34"/>
    </row>
    <row r="23" spans="2:8">
      <c r="B23" s="38">
        <v>15</v>
      </c>
      <c r="C23" s="90" t="s">
        <v>116</v>
      </c>
      <c r="D23" s="101">
        <v>52537697</v>
      </c>
      <c r="E23" s="34"/>
      <c r="F23" s="34"/>
      <c r="G23" s="35"/>
      <c r="H23" s="34"/>
    </row>
    <row r="24" spans="2:8">
      <c r="B24" s="38">
        <v>16</v>
      </c>
      <c r="C24" s="90" t="s">
        <v>117</v>
      </c>
      <c r="D24" s="101">
        <v>86055214</v>
      </c>
      <c r="E24" s="34"/>
      <c r="F24" s="34"/>
      <c r="G24" s="35"/>
      <c r="H24" s="34"/>
    </row>
    <row r="25" spans="2:8">
      <c r="B25" s="38">
        <v>17</v>
      </c>
      <c r="C25" s="90" t="s">
        <v>118</v>
      </c>
      <c r="D25" s="101">
        <v>21223931</v>
      </c>
      <c r="E25" s="34"/>
      <c r="F25" s="34"/>
      <c r="G25" s="35"/>
      <c r="H25" s="34"/>
    </row>
    <row r="26" spans="2:8">
      <c r="B26" s="38">
        <v>18</v>
      </c>
      <c r="C26" s="90" t="s">
        <v>119</v>
      </c>
      <c r="D26" s="101">
        <v>29665296</v>
      </c>
      <c r="E26" s="34"/>
      <c r="F26" s="34"/>
      <c r="G26" s="36"/>
      <c r="H26" s="34"/>
    </row>
    <row r="27" spans="2:8">
      <c r="B27" s="38">
        <v>19</v>
      </c>
      <c r="C27" s="90" t="s">
        <v>120</v>
      </c>
      <c r="D27" s="101">
        <v>17330033</v>
      </c>
      <c r="E27" s="34"/>
      <c r="F27" s="34"/>
      <c r="G27" s="35"/>
      <c r="H27" s="34"/>
    </row>
    <row r="28" spans="2:8">
      <c r="B28" s="38">
        <v>20</v>
      </c>
      <c r="C28" s="90" t="s">
        <v>121</v>
      </c>
      <c r="D28" s="101">
        <v>40331387</v>
      </c>
      <c r="E28" s="37"/>
      <c r="F28" s="37"/>
      <c r="G28" s="35"/>
      <c r="H28" s="34"/>
    </row>
    <row r="29" spans="2:8">
      <c r="B29" s="38">
        <v>21</v>
      </c>
      <c r="C29" s="90" t="s">
        <v>122</v>
      </c>
      <c r="D29" s="101">
        <v>3229877</v>
      </c>
      <c r="E29" s="34"/>
      <c r="F29" s="34"/>
      <c r="G29" s="35"/>
      <c r="H29" s="34"/>
    </row>
    <row r="30" spans="2:8">
      <c r="B30" s="38">
        <v>22</v>
      </c>
      <c r="C30" s="90" t="s">
        <v>123</v>
      </c>
      <c r="D30" s="101">
        <v>65763713</v>
      </c>
      <c r="E30" s="34"/>
      <c r="F30" s="34"/>
      <c r="G30" s="35"/>
      <c r="H30" s="34"/>
    </row>
    <row r="31" spans="2:8">
      <c r="B31" s="38">
        <v>23</v>
      </c>
      <c r="C31" s="90" t="s">
        <v>124</v>
      </c>
      <c r="D31" s="101">
        <v>86042349</v>
      </c>
      <c r="E31" s="34"/>
      <c r="F31" s="34"/>
      <c r="G31" s="35"/>
      <c r="H31" s="34"/>
    </row>
    <row r="32" spans="2:8">
      <c r="B32" s="38">
        <v>24</v>
      </c>
      <c r="C32" s="90" t="s">
        <v>125</v>
      </c>
      <c r="D32" s="101">
        <v>51727785</v>
      </c>
      <c r="E32" s="34"/>
      <c r="F32" s="34"/>
      <c r="G32" s="35"/>
      <c r="H32" s="34"/>
    </row>
    <row r="33" spans="2:8" ht="13.5" thickBot="1">
      <c r="B33" s="40">
        <v>25</v>
      </c>
      <c r="C33" s="92" t="s">
        <v>126</v>
      </c>
      <c r="D33" s="102">
        <v>1023869470</v>
      </c>
      <c r="E33" s="34"/>
      <c r="F33" s="34"/>
      <c r="G33" s="35"/>
      <c r="H33" s="34"/>
    </row>
    <row r="34" spans="2:8" ht="9.9499999999999993" customHeight="1"/>
    <row r="35" spans="2:8" ht="9.9499999999999993" customHeight="1"/>
    <row r="36" spans="2:8" ht="15.75">
      <c r="B36" s="105" t="s">
        <v>21</v>
      </c>
      <c r="C36" s="105"/>
      <c r="D36" s="105"/>
    </row>
    <row r="37" spans="2:8" ht="5.0999999999999996" customHeight="1" thickBot="1">
      <c r="C37" s="27"/>
      <c r="D37" s="27"/>
      <c r="E37" s="27"/>
      <c r="F37" s="27"/>
      <c r="G37" s="27"/>
      <c r="H37" s="27"/>
    </row>
    <row r="38" spans="2:8" ht="16.5" thickBot="1">
      <c r="B38" s="81" t="s">
        <v>1</v>
      </c>
      <c r="C38" s="81" t="s">
        <v>79</v>
      </c>
      <c r="D38" s="81" t="s">
        <v>80</v>
      </c>
      <c r="E38" s="8"/>
      <c r="F38" s="8"/>
      <c r="G38" s="47"/>
      <c r="H38" s="15"/>
    </row>
    <row r="39" spans="2:8">
      <c r="B39" s="69">
        <v>1</v>
      </c>
      <c r="C39" s="70" t="s">
        <v>127</v>
      </c>
      <c r="D39" s="103">
        <v>86059678</v>
      </c>
      <c r="E39" s="8"/>
      <c r="F39" s="8"/>
      <c r="G39" s="11"/>
      <c r="H39" s="12"/>
    </row>
    <row r="40" spans="2:8">
      <c r="B40" s="75">
        <v>2</v>
      </c>
      <c r="C40" s="51" t="s">
        <v>128</v>
      </c>
      <c r="D40" s="104">
        <v>80076942</v>
      </c>
      <c r="E40" s="8"/>
      <c r="F40" s="8"/>
      <c r="G40" s="11"/>
      <c r="H40" s="12"/>
    </row>
    <row r="41" spans="2:8">
      <c r="B41" s="75">
        <v>3</v>
      </c>
      <c r="C41" s="51" t="s">
        <v>129</v>
      </c>
      <c r="D41" s="104">
        <v>40217823</v>
      </c>
      <c r="E41" s="8"/>
      <c r="F41" s="8"/>
      <c r="G41" s="11"/>
      <c r="H41" s="12"/>
    </row>
    <row r="42" spans="2:8">
      <c r="B42" s="75">
        <v>4</v>
      </c>
      <c r="C42" s="51" t="s">
        <v>130</v>
      </c>
      <c r="D42" s="104">
        <v>80716253</v>
      </c>
      <c r="E42" s="8"/>
      <c r="F42" s="8"/>
      <c r="G42" s="11"/>
      <c r="H42" s="12"/>
    </row>
    <row r="43" spans="2:8">
      <c r="B43" s="75">
        <v>5</v>
      </c>
      <c r="C43" s="51" t="s">
        <v>131</v>
      </c>
      <c r="D43" s="104">
        <v>91527913</v>
      </c>
      <c r="E43" s="8"/>
      <c r="F43" s="8"/>
      <c r="G43" s="11"/>
      <c r="H43" s="12"/>
    </row>
    <row r="44" spans="2:8">
      <c r="B44" s="75">
        <v>6</v>
      </c>
      <c r="C44" s="93" t="s">
        <v>132</v>
      </c>
      <c r="D44" s="101">
        <v>21235018</v>
      </c>
      <c r="E44" s="8"/>
      <c r="F44" s="8"/>
      <c r="G44" s="11"/>
      <c r="H44" s="12"/>
    </row>
    <row r="45" spans="2:8">
      <c r="B45" s="75">
        <v>7</v>
      </c>
      <c r="C45" s="93" t="s">
        <v>133</v>
      </c>
      <c r="D45" s="101">
        <v>86072892</v>
      </c>
      <c r="E45" s="8"/>
      <c r="F45" s="8"/>
      <c r="G45" s="11"/>
      <c r="H45" s="12"/>
    </row>
    <row r="46" spans="2:8">
      <c r="B46" s="75">
        <v>8</v>
      </c>
      <c r="C46" s="93" t="s">
        <v>134</v>
      </c>
      <c r="D46" s="101">
        <v>17317107</v>
      </c>
      <c r="E46" s="48"/>
      <c r="F46" s="8"/>
      <c r="G46" s="11"/>
      <c r="H46" s="12"/>
    </row>
    <row r="47" spans="2:8">
      <c r="B47" s="75">
        <v>9</v>
      </c>
      <c r="C47" s="93" t="s">
        <v>135</v>
      </c>
      <c r="D47" s="101">
        <v>8280866</v>
      </c>
      <c r="E47" s="48"/>
      <c r="F47" s="8"/>
      <c r="G47" s="11"/>
      <c r="H47" s="12"/>
    </row>
    <row r="48" spans="2:8">
      <c r="B48" s="75">
        <v>10</v>
      </c>
      <c r="C48" s="93" t="s">
        <v>136</v>
      </c>
      <c r="D48" s="101">
        <v>9527805</v>
      </c>
      <c r="E48" s="48"/>
      <c r="F48" s="8"/>
      <c r="G48" s="11"/>
      <c r="H48" s="12"/>
    </row>
    <row r="49" spans="2:8">
      <c r="B49" s="75">
        <v>11</v>
      </c>
      <c r="C49" s="94" t="s">
        <v>137</v>
      </c>
      <c r="D49" s="101">
        <v>86054373</v>
      </c>
      <c r="E49" s="48"/>
      <c r="F49" s="8"/>
      <c r="G49" s="11"/>
      <c r="H49" s="12"/>
    </row>
    <row r="50" spans="2:8">
      <c r="B50" s="75">
        <v>12</v>
      </c>
      <c r="C50" s="93" t="s">
        <v>138</v>
      </c>
      <c r="D50" s="101">
        <v>41600505</v>
      </c>
      <c r="E50" s="48"/>
      <c r="F50" s="8"/>
      <c r="G50" s="11"/>
      <c r="H50" s="12"/>
    </row>
    <row r="51" spans="2:8">
      <c r="B51" s="75">
        <v>13</v>
      </c>
      <c r="C51" s="93" t="s">
        <v>139</v>
      </c>
      <c r="D51" s="101">
        <v>76314395</v>
      </c>
      <c r="E51" s="48"/>
      <c r="F51" s="8"/>
      <c r="G51" s="11"/>
      <c r="H51" s="12"/>
    </row>
    <row r="52" spans="2:8">
      <c r="B52" s="75">
        <v>14</v>
      </c>
      <c r="C52" s="93" t="s">
        <v>140</v>
      </c>
      <c r="D52" s="101">
        <v>17344504</v>
      </c>
      <c r="E52" s="48"/>
      <c r="F52" s="8"/>
      <c r="G52" s="11"/>
      <c r="H52" s="12"/>
    </row>
    <row r="53" spans="2:8">
      <c r="B53" s="75">
        <v>15</v>
      </c>
      <c r="C53" s="94" t="s">
        <v>141</v>
      </c>
      <c r="D53" s="101">
        <v>86070616</v>
      </c>
      <c r="E53" s="48"/>
      <c r="F53" s="8"/>
      <c r="G53" s="11"/>
      <c r="H53" s="12"/>
    </row>
    <row r="54" spans="2:8">
      <c r="B54" s="75">
        <v>16</v>
      </c>
      <c r="C54" s="93" t="s">
        <v>142</v>
      </c>
      <c r="D54" s="101">
        <v>40185186</v>
      </c>
      <c r="E54" s="48"/>
      <c r="F54" s="8"/>
      <c r="G54" s="11"/>
      <c r="H54" s="12"/>
    </row>
    <row r="55" spans="2:8">
      <c r="B55" s="75">
        <v>17</v>
      </c>
      <c r="C55" s="93" t="s">
        <v>143</v>
      </c>
      <c r="D55" s="101">
        <v>86044614</v>
      </c>
      <c r="E55" s="48"/>
      <c r="F55" s="8"/>
      <c r="G55" s="11"/>
      <c r="H55" s="12"/>
    </row>
    <row r="56" spans="2:8">
      <c r="B56" s="75">
        <v>18</v>
      </c>
      <c r="C56" s="93" t="s">
        <v>144</v>
      </c>
      <c r="D56" s="101">
        <v>19334326</v>
      </c>
      <c r="E56" s="48"/>
      <c r="F56" s="8"/>
      <c r="G56" s="11"/>
      <c r="H56" s="12"/>
    </row>
    <row r="57" spans="2:8">
      <c r="B57" s="75">
        <v>19</v>
      </c>
      <c r="C57" s="93" t="s">
        <v>145</v>
      </c>
      <c r="D57" s="101">
        <v>17334755</v>
      </c>
      <c r="E57" s="48"/>
      <c r="F57" s="8"/>
      <c r="G57" s="11"/>
      <c r="H57" s="12"/>
    </row>
    <row r="58" spans="2:8">
      <c r="B58" s="75">
        <v>20</v>
      </c>
      <c r="C58" s="93" t="s">
        <v>146</v>
      </c>
      <c r="D58" s="101">
        <v>30050983</v>
      </c>
      <c r="E58" s="48"/>
      <c r="F58" s="8"/>
      <c r="G58" s="11"/>
      <c r="H58" s="12"/>
    </row>
    <row r="59" spans="2:8">
      <c r="B59" s="75">
        <v>21</v>
      </c>
      <c r="C59" s="93" t="s">
        <v>147</v>
      </c>
      <c r="D59" s="101">
        <v>46673058</v>
      </c>
      <c r="E59" s="48"/>
      <c r="F59" s="8"/>
      <c r="G59" s="11"/>
      <c r="H59" s="12"/>
    </row>
    <row r="60" spans="2:8">
      <c r="B60" s="75">
        <v>22</v>
      </c>
      <c r="C60" s="94" t="s">
        <v>148</v>
      </c>
      <c r="D60" s="101">
        <v>86044034</v>
      </c>
      <c r="E60" s="48"/>
      <c r="F60" s="8"/>
      <c r="G60" s="11"/>
      <c r="H60" s="12"/>
    </row>
    <row r="61" spans="2:8">
      <c r="B61" s="75">
        <v>23</v>
      </c>
      <c r="C61" s="94" t="s">
        <v>149</v>
      </c>
      <c r="D61" s="101">
        <v>80069355</v>
      </c>
      <c r="E61" s="48"/>
      <c r="F61" s="8"/>
      <c r="G61" s="11"/>
      <c r="H61" s="12"/>
    </row>
    <row r="62" spans="2:8">
      <c r="B62" s="75">
        <v>24</v>
      </c>
      <c r="C62" s="94" t="s">
        <v>150</v>
      </c>
      <c r="D62" s="101">
        <v>52224310</v>
      </c>
      <c r="E62" s="48"/>
      <c r="F62" s="8"/>
      <c r="G62" s="11"/>
      <c r="H62" s="12"/>
    </row>
    <row r="63" spans="2:8">
      <c r="B63" s="75">
        <v>25</v>
      </c>
      <c r="C63" s="94" t="s">
        <v>151</v>
      </c>
      <c r="D63" s="101">
        <v>52055993</v>
      </c>
      <c r="E63" s="48"/>
      <c r="F63" s="8"/>
      <c r="G63" s="11"/>
      <c r="H63" s="12"/>
    </row>
    <row r="64" spans="2:8">
      <c r="B64" s="75">
        <v>26</v>
      </c>
      <c r="C64" s="93" t="s">
        <v>152</v>
      </c>
      <c r="D64" s="101">
        <v>17413048</v>
      </c>
      <c r="E64" s="48"/>
      <c r="F64" s="8"/>
      <c r="G64" s="11"/>
      <c r="H64" s="12"/>
    </row>
    <row r="65" spans="2:8">
      <c r="B65" s="75">
        <v>27</v>
      </c>
      <c r="C65" s="93" t="s">
        <v>153</v>
      </c>
      <c r="D65" s="101">
        <v>91475177</v>
      </c>
      <c r="E65" s="48"/>
      <c r="F65" s="8"/>
      <c r="G65" s="11"/>
      <c r="H65" s="12"/>
    </row>
    <row r="66" spans="2:8">
      <c r="B66" s="75">
        <v>28</v>
      </c>
      <c r="C66" s="93" t="s">
        <v>154</v>
      </c>
      <c r="D66" s="101">
        <v>80735071</v>
      </c>
      <c r="E66" s="48"/>
      <c r="F66" s="8"/>
      <c r="G66" s="11"/>
      <c r="H66" s="12"/>
    </row>
    <row r="67" spans="2:8">
      <c r="B67" s="75">
        <v>29</v>
      </c>
      <c r="C67" s="93" t="s">
        <v>155</v>
      </c>
      <c r="D67" s="101">
        <v>17325265</v>
      </c>
      <c r="E67" s="48"/>
      <c r="F67" s="8"/>
      <c r="G67" s="11"/>
      <c r="H67" s="12"/>
    </row>
    <row r="68" spans="2:8">
      <c r="B68" s="75">
        <v>30</v>
      </c>
      <c r="C68" s="93" t="s">
        <v>156</v>
      </c>
      <c r="D68" s="101">
        <v>86047328</v>
      </c>
      <c r="E68" s="8"/>
      <c r="F68" s="8"/>
      <c r="G68" s="11"/>
      <c r="H68" s="12"/>
    </row>
    <row r="69" spans="2:8">
      <c r="B69" s="75">
        <v>31</v>
      </c>
      <c r="C69" s="93" t="s">
        <v>157</v>
      </c>
      <c r="D69" s="101">
        <v>79756549</v>
      </c>
      <c r="E69" s="8"/>
      <c r="F69" s="8"/>
      <c r="G69" s="11"/>
      <c r="H69" s="12"/>
    </row>
    <row r="70" spans="2:8">
      <c r="B70" s="75">
        <v>32</v>
      </c>
      <c r="C70" s="93" t="s">
        <v>158</v>
      </c>
      <c r="D70" s="101">
        <v>86044097</v>
      </c>
      <c r="E70" s="8"/>
      <c r="F70" s="8"/>
      <c r="G70" s="11"/>
      <c r="H70" s="12"/>
    </row>
    <row r="71" spans="2:8">
      <c r="B71" s="75">
        <v>33</v>
      </c>
      <c r="C71" s="93" t="s">
        <v>159</v>
      </c>
      <c r="D71" s="101">
        <v>40329625</v>
      </c>
      <c r="E71" s="8"/>
      <c r="F71" s="8"/>
      <c r="G71" s="11"/>
      <c r="H71" s="12"/>
    </row>
    <row r="72" spans="2:8">
      <c r="B72" s="75">
        <v>34</v>
      </c>
      <c r="C72" s="93" t="s">
        <v>160</v>
      </c>
      <c r="D72" s="101">
        <v>30081676</v>
      </c>
      <c r="E72" s="8"/>
      <c r="F72" s="8"/>
      <c r="G72" s="11"/>
      <c r="H72" s="12"/>
    </row>
    <row r="73" spans="2:8">
      <c r="B73" s="75">
        <v>35</v>
      </c>
      <c r="C73" s="93" t="s">
        <v>161</v>
      </c>
      <c r="D73" s="101">
        <v>51744678</v>
      </c>
      <c r="E73" s="8"/>
      <c r="F73" s="8"/>
      <c r="G73" s="11"/>
      <c r="H73" s="12"/>
    </row>
    <row r="74" spans="2:8">
      <c r="B74" s="75">
        <v>36</v>
      </c>
      <c r="C74" s="93" t="s">
        <v>162</v>
      </c>
      <c r="D74" s="101">
        <v>19270211</v>
      </c>
      <c r="E74" s="8"/>
      <c r="F74" s="8"/>
      <c r="G74" s="11"/>
      <c r="H74" s="12"/>
    </row>
    <row r="75" spans="2:8">
      <c r="B75" s="75">
        <v>37</v>
      </c>
      <c r="C75" s="93" t="s">
        <v>163</v>
      </c>
      <c r="D75" s="101">
        <v>17344399</v>
      </c>
      <c r="E75" s="8"/>
      <c r="F75" s="8"/>
      <c r="G75" s="11"/>
      <c r="H75" s="12"/>
    </row>
    <row r="76" spans="2:8">
      <c r="B76" s="75">
        <v>38</v>
      </c>
      <c r="C76" s="93" t="s">
        <v>164</v>
      </c>
      <c r="D76" s="101">
        <v>11305829</v>
      </c>
      <c r="E76" s="8"/>
      <c r="F76" s="8"/>
      <c r="G76" s="11"/>
      <c r="H76" s="12"/>
    </row>
    <row r="77" spans="2:8" ht="13.5" thickBot="1">
      <c r="B77" s="76">
        <v>39</v>
      </c>
      <c r="C77" s="95" t="s">
        <v>165</v>
      </c>
      <c r="D77" s="102">
        <v>86011807</v>
      </c>
      <c r="E77" s="8"/>
      <c r="F77" s="8"/>
      <c r="G77" s="11"/>
      <c r="H77" s="12"/>
    </row>
    <row r="78" spans="2:8" ht="9.9499999999999993" customHeight="1">
      <c r="B78" s="32"/>
      <c r="C78" s="52"/>
      <c r="D78" s="50"/>
      <c r="E78" s="8"/>
      <c r="F78" s="8"/>
      <c r="G78" s="11"/>
      <c r="H78" s="12"/>
    </row>
    <row r="79" spans="2:8" ht="9.9499999999999993" customHeight="1">
      <c r="B79" s="32"/>
      <c r="C79" s="52"/>
      <c r="D79" s="50"/>
      <c r="E79" s="8"/>
      <c r="F79" s="8"/>
      <c r="G79" s="11"/>
      <c r="H79" s="12"/>
    </row>
    <row r="80" spans="2:8" ht="15.75">
      <c r="B80" s="105" t="s">
        <v>19</v>
      </c>
      <c r="C80" s="105"/>
      <c r="D80" s="105"/>
      <c r="E80" s="8"/>
      <c r="F80" s="8"/>
      <c r="G80" s="11"/>
      <c r="H80" s="12"/>
    </row>
    <row r="81" spans="2:10" ht="5.0999999999999996" customHeight="1" thickBot="1">
      <c r="C81" s="27"/>
      <c r="D81" s="27"/>
      <c r="E81" s="27"/>
      <c r="F81" s="27"/>
      <c r="G81" s="27"/>
      <c r="H81" s="27"/>
      <c r="I81" s="27"/>
      <c r="J81" s="27"/>
    </row>
    <row r="82" spans="2:10" s="1" customFormat="1" ht="16.5" thickBot="1">
      <c r="B82" s="81" t="s">
        <v>1</v>
      </c>
      <c r="C82" s="81" t="s">
        <v>79</v>
      </c>
      <c r="D82" s="81" t="s">
        <v>80</v>
      </c>
      <c r="E82" s="48"/>
      <c r="F82" s="48"/>
      <c r="G82" s="59"/>
      <c r="H82" s="60"/>
      <c r="I82" s="4"/>
      <c r="J82" s="5"/>
    </row>
    <row r="83" spans="2:10">
      <c r="B83" s="72">
        <v>1</v>
      </c>
      <c r="C83" s="96" t="s">
        <v>166</v>
      </c>
      <c r="D83" s="100">
        <v>17347528</v>
      </c>
      <c r="E83" s="8"/>
      <c r="F83" s="8"/>
      <c r="G83" s="11"/>
      <c r="H83" s="12"/>
      <c r="I83" s="58"/>
      <c r="J83" s="7"/>
    </row>
    <row r="84" spans="2:10">
      <c r="B84" s="38">
        <v>2</v>
      </c>
      <c r="C84" s="94" t="s">
        <v>167</v>
      </c>
      <c r="D84" s="101">
        <v>35261126</v>
      </c>
      <c r="E84" s="8"/>
      <c r="F84" s="8"/>
      <c r="G84" s="11"/>
      <c r="H84" s="12"/>
      <c r="I84" s="13"/>
      <c r="J84" s="14"/>
    </row>
    <row r="85" spans="2:10">
      <c r="B85" s="38">
        <v>3</v>
      </c>
      <c r="C85" s="94" t="s">
        <v>168</v>
      </c>
      <c r="D85" s="101">
        <v>63293770</v>
      </c>
      <c r="E85" s="8"/>
      <c r="F85" s="8"/>
      <c r="G85" s="11"/>
      <c r="H85" s="12"/>
      <c r="I85" s="13"/>
      <c r="J85" s="14"/>
    </row>
    <row r="86" spans="2:10">
      <c r="B86" s="38">
        <v>4</v>
      </c>
      <c r="C86" s="94" t="s">
        <v>169</v>
      </c>
      <c r="D86" s="101">
        <v>17345238</v>
      </c>
      <c r="E86" s="8"/>
      <c r="F86" s="8"/>
      <c r="G86" s="11"/>
      <c r="H86" s="12"/>
      <c r="I86" s="13"/>
      <c r="J86" s="14"/>
    </row>
    <row r="87" spans="2:10">
      <c r="B87" s="38">
        <v>5</v>
      </c>
      <c r="C87" s="94" t="s">
        <v>170</v>
      </c>
      <c r="D87" s="101">
        <v>86059594</v>
      </c>
      <c r="E87" s="8"/>
      <c r="F87" s="8"/>
      <c r="G87" s="11"/>
      <c r="H87" s="12"/>
      <c r="I87" s="13"/>
      <c r="J87" s="14"/>
    </row>
    <row r="88" spans="2:10">
      <c r="B88" s="38">
        <v>6</v>
      </c>
      <c r="C88" s="94" t="s">
        <v>171</v>
      </c>
      <c r="D88" s="101">
        <v>19386231</v>
      </c>
      <c r="E88" s="8"/>
      <c r="F88" s="8"/>
      <c r="G88" s="11"/>
      <c r="H88" s="12"/>
      <c r="I88" s="13"/>
      <c r="J88" s="14"/>
    </row>
    <row r="89" spans="2:10">
      <c r="B89" s="38">
        <v>7</v>
      </c>
      <c r="C89" s="94" t="s">
        <v>172</v>
      </c>
      <c r="D89" s="101">
        <v>79685462</v>
      </c>
      <c r="E89" s="8"/>
      <c r="F89" s="8"/>
      <c r="G89" s="11"/>
      <c r="H89" s="12"/>
      <c r="I89" s="13"/>
      <c r="J89" s="14"/>
    </row>
    <row r="90" spans="2:10">
      <c r="B90" s="38">
        <v>8</v>
      </c>
      <c r="C90" s="94" t="s">
        <v>173</v>
      </c>
      <c r="D90" s="101">
        <v>40436449</v>
      </c>
      <c r="E90" s="8"/>
      <c r="F90" s="8"/>
      <c r="G90" s="11"/>
      <c r="H90" s="12"/>
      <c r="I90" s="13"/>
      <c r="J90" s="14"/>
    </row>
    <row r="91" spans="2:10">
      <c r="B91" s="38">
        <v>9</v>
      </c>
      <c r="C91" s="94" t="s">
        <v>174</v>
      </c>
      <c r="D91" s="101">
        <v>41676254</v>
      </c>
      <c r="E91" s="8"/>
      <c r="F91" s="8"/>
      <c r="G91" s="11"/>
      <c r="H91" s="12"/>
      <c r="I91" s="13"/>
      <c r="J91" s="14"/>
    </row>
    <row r="92" spans="2:10">
      <c r="B92" s="38">
        <v>10</v>
      </c>
      <c r="C92" s="94" t="s">
        <v>175</v>
      </c>
      <c r="D92" s="101">
        <v>19204661</v>
      </c>
      <c r="E92" s="8"/>
      <c r="F92" s="8"/>
      <c r="G92" s="11"/>
      <c r="H92" s="12"/>
      <c r="I92" s="13"/>
      <c r="J92" s="14"/>
    </row>
    <row r="93" spans="2:10">
      <c r="B93" s="38">
        <v>11</v>
      </c>
      <c r="C93" s="94" t="s">
        <v>176</v>
      </c>
      <c r="D93" s="101">
        <v>17420090</v>
      </c>
      <c r="E93" s="8"/>
      <c r="F93" s="8"/>
      <c r="G93" s="11"/>
      <c r="H93" s="12"/>
      <c r="I93" s="13"/>
      <c r="J93" s="14"/>
    </row>
    <row r="94" spans="2:10">
      <c r="B94" s="38">
        <v>12</v>
      </c>
      <c r="C94" s="94" t="s">
        <v>177</v>
      </c>
      <c r="D94" s="101">
        <v>86047297</v>
      </c>
      <c r="E94" s="8"/>
      <c r="F94" s="8"/>
      <c r="G94" s="11"/>
      <c r="H94" s="12"/>
      <c r="I94" s="13"/>
      <c r="J94" s="14"/>
    </row>
    <row r="95" spans="2:10">
      <c r="B95" s="38">
        <v>13</v>
      </c>
      <c r="C95" s="94" t="s">
        <v>178</v>
      </c>
      <c r="D95" s="101">
        <v>52518173</v>
      </c>
      <c r="E95" s="8"/>
      <c r="F95" s="8"/>
      <c r="G95" s="11"/>
      <c r="H95" s="12"/>
      <c r="I95" s="13"/>
      <c r="J95" s="14"/>
    </row>
    <row r="96" spans="2:10">
      <c r="B96" s="38">
        <v>14</v>
      </c>
      <c r="C96" s="94" t="s">
        <v>179</v>
      </c>
      <c r="D96" s="101">
        <v>17312723</v>
      </c>
      <c r="E96" s="8"/>
      <c r="F96" s="8"/>
      <c r="G96" s="11"/>
      <c r="H96" s="12"/>
      <c r="I96" s="13"/>
      <c r="J96" s="14"/>
    </row>
    <row r="97" spans="2:10">
      <c r="B97" s="38">
        <v>15</v>
      </c>
      <c r="C97" s="94" t="s">
        <v>180</v>
      </c>
      <c r="D97" s="101">
        <v>19469053</v>
      </c>
      <c r="E97" s="8"/>
      <c r="F97" s="8"/>
      <c r="G97" s="11"/>
      <c r="H97" s="12"/>
      <c r="I97" s="13"/>
      <c r="J97" s="14"/>
    </row>
    <row r="98" spans="2:10">
      <c r="B98" s="38">
        <v>16</v>
      </c>
      <c r="C98" s="94" t="s">
        <v>181</v>
      </c>
      <c r="D98" s="101">
        <v>17340344</v>
      </c>
      <c r="E98" s="8"/>
      <c r="F98" s="8"/>
      <c r="G98" s="11"/>
      <c r="H98" s="12"/>
      <c r="I98" s="13"/>
      <c r="J98" s="14"/>
    </row>
    <row r="99" spans="2:10">
      <c r="B99" s="38">
        <v>17</v>
      </c>
      <c r="C99" s="94" t="s">
        <v>182</v>
      </c>
      <c r="D99" s="101">
        <v>17349469</v>
      </c>
      <c r="E99" s="8"/>
      <c r="F99" s="8"/>
      <c r="G99" s="11"/>
      <c r="H99" s="12"/>
      <c r="I99" s="13"/>
      <c r="J99" s="14"/>
    </row>
    <row r="100" spans="2:10">
      <c r="B100" s="38">
        <v>18</v>
      </c>
      <c r="C100" s="94" t="s">
        <v>183</v>
      </c>
      <c r="D100" s="101">
        <v>43547677</v>
      </c>
      <c r="E100" s="8"/>
      <c r="F100" s="8"/>
      <c r="G100" s="11"/>
      <c r="H100" s="12"/>
      <c r="I100" s="13"/>
      <c r="J100" s="14"/>
    </row>
    <row r="101" spans="2:10">
      <c r="B101" s="38">
        <v>19</v>
      </c>
      <c r="C101" s="94" t="s">
        <v>184</v>
      </c>
      <c r="D101" s="101">
        <v>17337478</v>
      </c>
      <c r="E101" s="8"/>
      <c r="F101" s="8"/>
      <c r="G101" s="11"/>
      <c r="H101" s="12"/>
      <c r="I101" s="13"/>
      <c r="J101" s="14"/>
    </row>
    <row r="102" spans="2:10">
      <c r="B102" s="38">
        <v>20</v>
      </c>
      <c r="C102" s="94" t="s">
        <v>185</v>
      </c>
      <c r="D102" s="101">
        <v>86046194</v>
      </c>
      <c r="E102" s="8"/>
      <c r="F102" s="8"/>
      <c r="G102" s="11"/>
      <c r="H102" s="12"/>
      <c r="I102" s="13"/>
      <c r="J102" s="14"/>
    </row>
    <row r="103" spans="2:10">
      <c r="B103" s="38">
        <v>21</v>
      </c>
      <c r="C103" s="94" t="s">
        <v>186</v>
      </c>
      <c r="D103" s="101">
        <v>36089090</v>
      </c>
      <c r="E103" s="8"/>
      <c r="F103" s="8"/>
      <c r="G103" s="11"/>
      <c r="H103" s="12"/>
      <c r="I103" s="13"/>
      <c r="J103" s="14"/>
    </row>
    <row r="104" spans="2:10">
      <c r="B104" s="38">
        <v>22</v>
      </c>
      <c r="C104" s="94" t="s">
        <v>187</v>
      </c>
      <c r="D104" s="101">
        <v>41690840</v>
      </c>
      <c r="E104" s="8"/>
      <c r="F104" s="8"/>
      <c r="G104" s="11"/>
      <c r="H104" s="12"/>
      <c r="I104" s="13"/>
      <c r="J104" s="14"/>
    </row>
    <row r="105" spans="2:10">
      <c r="B105" s="38">
        <v>23</v>
      </c>
      <c r="C105" s="94" t="s">
        <v>188</v>
      </c>
      <c r="D105" s="101">
        <v>40395159</v>
      </c>
      <c r="E105" s="8"/>
      <c r="F105" s="8"/>
      <c r="G105" s="11"/>
      <c r="H105" s="12"/>
      <c r="I105" s="13"/>
      <c r="J105" s="14"/>
    </row>
    <row r="106" spans="2:10">
      <c r="B106" s="38">
        <v>24</v>
      </c>
      <c r="C106" s="94" t="s">
        <v>189</v>
      </c>
      <c r="D106" s="101">
        <v>19221345</v>
      </c>
      <c r="E106" s="8"/>
      <c r="F106" s="8"/>
      <c r="G106" s="11"/>
      <c r="H106" s="12"/>
      <c r="I106" s="13"/>
      <c r="J106" s="14"/>
    </row>
    <row r="107" spans="2:10">
      <c r="B107" s="38">
        <v>25</v>
      </c>
      <c r="C107" s="94" t="s">
        <v>190</v>
      </c>
      <c r="D107" s="101">
        <v>79200183</v>
      </c>
      <c r="E107" s="8"/>
      <c r="F107" s="8"/>
      <c r="G107" s="11"/>
      <c r="H107" s="12"/>
      <c r="I107" s="13"/>
      <c r="J107" s="14"/>
    </row>
    <row r="108" spans="2:10">
      <c r="B108" s="38">
        <v>26</v>
      </c>
      <c r="C108" s="94" t="s">
        <v>191</v>
      </c>
      <c r="D108" s="101">
        <v>30083074</v>
      </c>
      <c r="E108" s="8"/>
      <c r="F108" s="8"/>
      <c r="G108" s="11"/>
      <c r="H108" s="12"/>
      <c r="I108" s="13"/>
      <c r="J108" s="14"/>
    </row>
    <row r="109" spans="2:10">
      <c r="B109" s="38">
        <v>27</v>
      </c>
      <c r="C109" s="94" t="s">
        <v>192</v>
      </c>
      <c r="D109" s="101">
        <v>19216897</v>
      </c>
      <c r="E109" s="8"/>
      <c r="F109" s="8"/>
      <c r="G109" s="11"/>
      <c r="H109" s="12"/>
      <c r="I109" s="13"/>
      <c r="J109" s="14"/>
    </row>
    <row r="110" spans="2:10">
      <c r="B110" s="38">
        <v>28</v>
      </c>
      <c r="C110" s="94" t="s">
        <v>193</v>
      </c>
      <c r="D110" s="101">
        <v>21233693</v>
      </c>
      <c r="E110" s="8"/>
      <c r="F110" s="8"/>
      <c r="G110" s="11"/>
      <c r="H110" s="12"/>
      <c r="I110" s="13"/>
      <c r="J110" s="14"/>
    </row>
    <row r="111" spans="2:10">
      <c r="B111" s="38">
        <v>29</v>
      </c>
      <c r="C111" s="94" t="s">
        <v>194</v>
      </c>
      <c r="D111" s="101">
        <v>17309391</v>
      </c>
      <c r="E111" s="8"/>
      <c r="F111" s="8"/>
      <c r="G111" s="11"/>
      <c r="H111" s="12"/>
      <c r="I111" s="13"/>
      <c r="J111" s="14"/>
    </row>
    <row r="112" spans="2:10">
      <c r="B112" s="38">
        <v>30</v>
      </c>
      <c r="C112" s="94" t="s">
        <v>195</v>
      </c>
      <c r="D112" s="101">
        <v>17135515</v>
      </c>
      <c r="E112" s="8"/>
      <c r="F112" s="8"/>
      <c r="G112" s="11"/>
      <c r="H112" s="12"/>
      <c r="I112" s="13"/>
      <c r="J112" s="14"/>
    </row>
    <row r="113" spans="2:10">
      <c r="B113" s="38">
        <v>31</v>
      </c>
      <c r="C113" s="94" t="s">
        <v>196</v>
      </c>
      <c r="D113" s="101">
        <v>31522108</v>
      </c>
      <c r="E113" s="8"/>
      <c r="F113" s="8"/>
      <c r="G113" s="11"/>
      <c r="H113" s="12"/>
      <c r="I113" s="13"/>
      <c r="J113" s="14"/>
    </row>
    <row r="114" spans="2:10">
      <c r="B114" s="38">
        <v>32</v>
      </c>
      <c r="C114" s="94" t="s">
        <v>197</v>
      </c>
      <c r="D114" s="101">
        <v>17346234</v>
      </c>
      <c r="E114" s="8"/>
      <c r="F114" s="8"/>
      <c r="G114" s="11"/>
      <c r="H114" s="12"/>
      <c r="I114" s="13"/>
      <c r="J114" s="14"/>
    </row>
    <row r="115" spans="2:10">
      <c r="B115" s="38">
        <v>33</v>
      </c>
      <c r="C115" s="94" t="s">
        <v>198</v>
      </c>
      <c r="D115" s="101">
        <v>17314694</v>
      </c>
      <c r="E115" s="8"/>
      <c r="F115" s="8"/>
      <c r="G115" s="11"/>
      <c r="H115" s="12"/>
      <c r="I115" s="13"/>
      <c r="J115" s="14"/>
    </row>
    <row r="116" spans="2:10">
      <c r="B116" s="38">
        <v>34</v>
      </c>
      <c r="C116" s="94" t="s">
        <v>199</v>
      </c>
      <c r="D116" s="101">
        <v>24048437</v>
      </c>
      <c r="E116" s="8"/>
      <c r="F116" s="8"/>
      <c r="G116" s="11"/>
      <c r="H116" s="12"/>
      <c r="I116" s="13"/>
      <c r="J116" s="14"/>
    </row>
    <row r="117" spans="2:10">
      <c r="B117" s="38">
        <v>35</v>
      </c>
      <c r="C117" s="94" t="s">
        <v>200</v>
      </c>
      <c r="D117" s="101">
        <v>86075572</v>
      </c>
      <c r="E117" s="8"/>
      <c r="F117" s="8"/>
      <c r="G117" s="11"/>
      <c r="H117" s="12"/>
      <c r="I117" s="13"/>
      <c r="J117" s="14"/>
    </row>
    <row r="118" spans="2:10">
      <c r="B118" s="38">
        <v>36</v>
      </c>
      <c r="C118" s="94" t="s">
        <v>201</v>
      </c>
      <c r="D118" s="101">
        <v>474178</v>
      </c>
      <c r="E118" s="8"/>
      <c r="F118" s="8"/>
      <c r="G118" s="11"/>
      <c r="H118" s="12"/>
      <c r="I118" s="13"/>
      <c r="J118" s="14"/>
    </row>
    <row r="119" spans="2:10">
      <c r="B119" s="38">
        <v>37</v>
      </c>
      <c r="C119" s="94" t="s">
        <v>202</v>
      </c>
      <c r="D119" s="101">
        <v>17592555</v>
      </c>
      <c r="E119" s="8"/>
      <c r="F119" s="8"/>
      <c r="G119" s="11"/>
      <c r="H119" s="12"/>
      <c r="I119" s="13"/>
      <c r="J119" s="14"/>
    </row>
    <row r="120" spans="2:10" ht="13.5" thickBot="1">
      <c r="B120" s="40">
        <v>38</v>
      </c>
      <c r="C120" s="97" t="s">
        <v>203</v>
      </c>
      <c r="D120" s="102">
        <v>17330548</v>
      </c>
      <c r="E120" s="8"/>
      <c r="F120" s="8"/>
      <c r="G120" s="11"/>
      <c r="H120" s="12"/>
      <c r="I120" s="13"/>
      <c r="J120" s="14"/>
    </row>
    <row r="121" spans="2:10" ht="9.9499999999999993" customHeight="1">
      <c r="B121" s="17"/>
      <c r="C121" s="9"/>
      <c r="D121" s="28"/>
      <c r="E121" s="8"/>
      <c r="F121" s="8"/>
      <c r="G121" s="11"/>
      <c r="H121" s="12"/>
      <c r="I121" s="13"/>
      <c r="J121" s="14"/>
    </row>
    <row r="122" spans="2:10" ht="9.9499999999999993" customHeight="1">
      <c r="B122" s="17"/>
      <c r="C122" s="9"/>
      <c r="D122" s="28"/>
      <c r="E122" s="8"/>
      <c r="F122" s="8"/>
      <c r="G122" s="11"/>
      <c r="H122" s="12"/>
      <c r="I122" s="13"/>
      <c r="J122" s="14"/>
    </row>
    <row r="123" spans="2:10" ht="15.75">
      <c r="B123" s="105" t="s">
        <v>8</v>
      </c>
      <c r="C123" s="105"/>
      <c r="D123" s="105"/>
      <c r="E123" s="8"/>
      <c r="F123" s="8"/>
      <c r="G123" s="11"/>
      <c r="H123" s="12"/>
      <c r="I123" s="13"/>
      <c r="J123" s="14"/>
    </row>
    <row r="124" spans="2:10" ht="5.0999999999999996" customHeight="1" thickBot="1">
      <c r="C124" s="27"/>
      <c r="D124" s="27"/>
      <c r="E124" s="27"/>
      <c r="F124" s="27"/>
      <c r="G124" s="27"/>
      <c r="H124" s="12"/>
      <c r="I124" s="13"/>
      <c r="J124" s="14"/>
    </row>
    <row r="125" spans="2:10" ht="16.5" thickBot="1">
      <c r="B125" s="81" t="s">
        <v>1</v>
      </c>
      <c r="C125" s="81" t="s">
        <v>79</v>
      </c>
      <c r="D125" s="81" t="s">
        <v>80</v>
      </c>
      <c r="E125" s="8"/>
      <c r="F125" s="8"/>
      <c r="G125" s="47"/>
      <c r="H125" s="12"/>
      <c r="I125" s="13"/>
      <c r="J125" s="14"/>
    </row>
    <row r="126" spans="2:10">
      <c r="B126" s="74">
        <v>1</v>
      </c>
      <c r="C126" s="96" t="s">
        <v>204</v>
      </c>
      <c r="D126" s="100">
        <v>17323972</v>
      </c>
      <c r="E126" s="8"/>
      <c r="F126" s="8"/>
      <c r="G126" s="49"/>
      <c r="H126" s="12"/>
      <c r="I126" s="13"/>
      <c r="J126" s="14"/>
    </row>
    <row r="127" spans="2:10">
      <c r="B127" s="75">
        <v>2</v>
      </c>
      <c r="C127" s="94" t="s">
        <v>205</v>
      </c>
      <c r="D127" s="101">
        <v>86046036</v>
      </c>
      <c r="E127" s="8"/>
      <c r="F127" s="8"/>
      <c r="G127" s="49"/>
      <c r="H127" s="12"/>
      <c r="I127" s="13"/>
      <c r="J127" s="14"/>
    </row>
    <row r="128" spans="2:10">
      <c r="B128" s="75">
        <v>3</v>
      </c>
      <c r="C128" s="94" t="s">
        <v>206</v>
      </c>
      <c r="D128" s="101">
        <v>86042875</v>
      </c>
      <c r="E128" s="8"/>
      <c r="F128" s="8"/>
      <c r="G128" s="49"/>
      <c r="H128" s="12"/>
      <c r="I128" s="13"/>
      <c r="J128" s="14"/>
    </row>
    <row r="129" spans="2:10">
      <c r="B129" s="75">
        <v>4</v>
      </c>
      <c r="C129" s="94" t="s">
        <v>207</v>
      </c>
      <c r="D129" s="101">
        <v>52175340</v>
      </c>
      <c r="E129" s="8"/>
      <c r="F129" s="8"/>
      <c r="G129" s="49"/>
      <c r="H129" s="12"/>
      <c r="I129" s="13"/>
      <c r="J129" s="14"/>
    </row>
    <row r="130" spans="2:10">
      <c r="B130" s="75">
        <v>5</v>
      </c>
      <c r="C130" s="94" t="s">
        <v>208</v>
      </c>
      <c r="D130" s="101">
        <v>17333495</v>
      </c>
      <c r="E130" s="8"/>
      <c r="F130" s="8"/>
      <c r="G130" s="49"/>
      <c r="H130" s="12"/>
      <c r="I130" s="13"/>
      <c r="J130" s="14"/>
    </row>
    <row r="131" spans="2:10">
      <c r="B131" s="75">
        <v>6</v>
      </c>
      <c r="C131" s="94" t="s">
        <v>209</v>
      </c>
      <c r="D131" s="101">
        <v>51857387</v>
      </c>
      <c r="E131" s="8"/>
      <c r="F131" s="8"/>
      <c r="G131" s="49"/>
      <c r="H131" s="12"/>
      <c r="I131" s="13"/>
      <c r="J131" s="14"/>
    </row>
    <row r="132" spans="2:10">
      <c r="B132" s="75">
        <v>7</v>
      </c>
      <c r="C132" s="94" t="s">
        <v>210</v>
      </c>
      <c r="D132" s="101">
        <v>51662849</v>
      </c>
      <c r="E132" s="8"/>
      <c r="F132" s="8"/>
      <c r="G132" s="49"/>
      <c r="H132" s="12"/>
      <c r="I132" s="13"/>
      <c r="J132" s="14"/>
    </row>
    <row r="133" spans="2:10">
      <c r="B133" s="75">
        <v>8</v>
      </c>
      <c r="C133" s="94" t="s">
        <v>211</v>
      </c>
      <c r="D133" s="101">
        <v>24338814</v>
      </c>
      <c r="E133" s="8"/>
      <c r="F133" s="8"/>
      <c r="G133" s="49"/>
      <c r="H133" s="12"/>
      <c r="I133" s="13"/>
      <c r="J133" s="14"/>
    </row>
    <row r="134" spans="2:10">
      <c r="B134" s="75">
        <v>9</v>
      </c>
      <c r="C134" s="94" t="s">
        <v>212</v>
      </c>
      <c r="D134" s="101">
        <v>35319388</v>
      </c>
      <c r="E134" s="8"/>
      <c r="F134" s="8"/>
      <c r="G134" s="49"/>
      <c r="H134" s="12"/>
      <c r="I134" s="13"/>
      <c r="J134" s="14"/>
    </row>
    <row r="135" spans="2:10">
      <c r="B135" s="75">
        <v>10</v>
      </c>
      <c r="C135" s="94" t="s">
        <v>213</v>
      </c>
      <c r="D135" s="101">
        <v>40444380</v>
      </c>
      <c r="E135" s="8"/>
      <c r="F135" s="8"/>
      <c r="G135" s="49"/>
      <c r="H135" s="12"/>
      <c r="I135" s="13"/>
      <c r="J135" s="14"/>
    </row>
    <row r="136" spans="2:10">
      <c r="B136" s="75">
        <v>11</v>
      </c>
      <c r="C136" s="94" t="s">
        <v>214</v>
      </c>
      <c r="D136" s="101">
        <v>9395458</v>
      </c>
      <c r="E136" s="8"/>
      <c r="F136" s="8"/>
      <c r="G136" s="49"/>
      <c r="H136" s="12"/>
      <c r="I136" s="13"/>
      <c r="J136" s="14"/>
    </row>
    <row r="137" spans="2:10">
      <c r="B137" s="75">
        <v>12</v>
      </c>
      <c r="C137" s="94" t="s">
        <v>215</v>
      </c>
      <c r="D137" s="101">
        <v>88217918</v>
      </c>
      <c r="E137" s="8"/>
      <c r="F137" s="8"/>
      <c r="G137" s="49"/>
      <c r="H137" s="12"/>
      <c r="I137" s="13"/>
      <c r="J137" s="14"/>
    </row>
    <row r="138" spans="2:10">
      <c r="B138" s="75">
        <v>13</v>
      </c>
      <c r="C138" s="94" t="s">
        <v>216</v>
      </c>
      <c r="D138" s="101">
        <v>30309238</v>
      </c>
      <c r="E138" s="8"/>
      <c r="F138" s="8"/>
      <c r="G138" s="49"/>
      <c r="H138" s="12"/>
      <c r="I138" s="13"/>
      <c r="J138" s="14"/>
    </row>
    <row r="139" spans="2:10">
      <c r="B139" s="75">
        <v>14</v>
      </c>
      <c r="C139" s="94" t="s">
        <v>217</v>
      </c>
      <c r="D139" s="101">
        <v>30030932</v>
      </c>
      <c r="E139" s="8"/>
      <c r="F139" s="8"/>
      <c r="G139" s="49"/>
      <c r="H139" s="12"/>
      <c r="I139" s="13"/>
      <c r="J139" s="14"/>
    </row>
    <row r="140" spans="2:10">
      <c r="B140" s="75">
        <v>15</v>
      </c>
      <c r="C140" s="94" t="s">
        <v>218</v>
      </c>
      <c r="D140" s="101">
        <v>31527815</v>
      </c>
      <c r="E140" s="8"/>
      <c r="F140" s="8"/>
      <c r="G140" s="49"/>
      <c r="H140" s="12"/>
      <c r="I140" s="13"/>
      <c r="J140" s="14"/>
    </row>
    <row r="141" spans="2:10">
      <c r="B141" s="75">
        <v>16</v>
      </c>
      <c r="C141" s="94" t="s">
        <v>219</v>
      </c>
      <c r="D141" s="101">
        <v>40403844</v>
      </c>
      <c r="E141" s="8"/>
      <c r="F141" s="8"/>
      <c r="G141" s="49"/>
      <c r="H141" s="12"/>
      <c r="I141" s="13"/>
      <c r="J141" s="14"/>
    </row>
    <row r="142" spans="2:10">
      <c r="B142" s="75">
        <v>17</v>
      </c>
      <c r="C142" s="94" t="s">
        <v>220</v>
      </c>
      <c r="D142" s="101">
        <v>17314440</v>
      </c>
      <c r="E142" s="8"/>
      <c r="F142" s="8"/>
      <c r="G142" s="49"/>
      <c r="H142" s="12"/>
      <c r="I142" s="13"/>
      <c r="J142" s="14"/>
    </row>
    <row r="143" spans="2:10">
      <c r="B143" s="75">
        <v>18</v>
      </c>
      <c r="C143" s="94" t="s">
        <v>221</v>
      </c>
      <c r="D143" s="101">
        <v>41623696</v>
      </c>
      <c r="E143" s="8"/>
      <c r="F143" s="8"/>
      <c r="G143" s="49"/>
      <c r="H143" s="12"/>
      <c r="I143" s="13"/>
      <c r="J143" s="14"/>
    </row>
    <row r="144" spans="2:10">
      <c r="B144" s="75">
        <v>19</v>
      </c>
      <c r="C144" s="94" t="s">
        <v>222</v>
      </c>
      <c r="D144" s="101">
        <v>17317786</v>
      </c>
      <c r="E144" s="8"/>
      <c r="F144" s="8"/>
      <c r="G144" s="49"/>
      <c r="H144" s="12"/>
      <c r="I144" s="13"/>
      <c r="J144" s="14"/>
    </row>
    <row r="145" spans="2:10">
      <c r="B145" s="75">
        <v>20</v>
      </c>
      <c r="C145" s="94" t="s">
        <v>223</v>
      </c>
      <c r="D145" s="101">
        <v>17340953</v>
      </c>
      <c r="E145" s="8"/>
      <c r="F145" s="8"/>
      <c r="G145" s="49"/>
      <c r="H145" s="12"/>
      <c r="I145" s="13"/>
      <c r="J145" s="14"/>
    </row>
    <row r="146" spans="2:10">
      <c r="B146" s="75">
        <v>21</v>
      </c>
      <c r="C146" s="94" t="s">
        <v>224</v>
      </c>
      <c r="D146" s="101">
        <v>17072057</v>
      </c>
      <c r="E146" s="8"/>
      <c r="F146" s="8"/>
      <c r="G146" s="49"/>
      <c r="H146" s="12"/>
      <c r="I146" s="13"/>
      <c r="J146" s="14"/>
    </row>
    <row r="147" spans="2:10">
      <c r="B147" s="75">
        <v>22</v>
      </c>
      <c r="C147" s="94" t="s">
        <v>225</v>
      </c>
      <c r="D147" s="101">
        <v>1121816023</v>
      </c>
      <c r="E147" s="8"/>
      <c r="F147" s="8"/>
      <c r="G147" s="49"/>
      <c r="H147" s="12"/>
      <c r="I147" s="13"/>
      <c r="J147" s="14"/>
    </row>
    <row r="148" spans="2:10">
      <c r="B148" s="75">
        <v>23</v>
      </c>
      <c r="C148" s="94" t="s">
        <v>226</v>
      </c>
      <c r="D148" s="101">
        <v>40390541</v>
      </c>
      <c r="E148" s="8"/>
      <c r="F148" s="8"/>
      <c r="G148" s="49"/>
      <c r="H148" s="12"/>
      <c r="I148" s="13"/>
      <c r="J148" s="14"/>
    </row>
    <row r="149" spans="2:10">
      <c r="B149" s="75">
        <v>24</v>
      </c>
      <c r="C149" s="94" t="s">
        <v>227</v>
      </c>
      <c r="D149" s="101">
        <v>36952551</v>
      </c>
      <c r="E149" s="8"/>
      <c r="F149" s="8"/>
      <c r="G149" s="49"/>
      <c r="H149" s="12"/>
      <c r="I149" s="13"/>
      <c r="J149" s="14"/>
    </row>
    <row r="150" spans="2:10">
      <c r="B150" s="75">
        <v>25</v>
      </c>
      <c r="C150" s="94" t="s">
        <v>228</v>
      </c>
      <c r="D150" s="101">
        <v>21203735</v>
      </c>
      <c r="E150" s="8"/>
      <c r="F150" s="8"/>
      <c r="G150" s="49"/>
      <c r="H150" s="12"/>
      <c r="I150" s="13"/>
      <c r="J150" s="14"/>
    </row>
    <row r="151" spans="2:10">
      <c r="B151" s="75">
        <v>26</v>
      </c>
      <c r="C151" s="94" t="s">
        <v>229</v>
      </c>
      <c r="D151" s="101">
        <v>37749901</v>
      </c>
      <c r="E151" s="8"/>
      <c r="F151" s="8"/>
      <c r="G151" s="49"/>
      <c r="H151" s="12"/>
      <c r="I151" s="13"/>
      <c r="J151" s="14"/>
    </row>
    <row r="152" spans="2:10">
      <c r="B152" s="75">
        <v>27</v>
      </c>
      <c r="C152" s="94" t="s">
        <v>230</v>
      </c>
      <c r="D152" s="101">
        <v>88033370</v>
      </c>
      <c r="E152" s="8"/>
      <c r="F152" s="8"/>
      <c r="G152" s="49"/>
      <c r="H152" s="12"/>
      <c r="I152" s="13"/>
      <c r="J152" s="14"/>
    </row>
    <row r="153" spans="2:10">
      <c r="B153" s="75">
        <v>28</v>
      </c>
      <c r="C153" s="94" t="s">
        <v>231</v>
      </c>
      <c r="D153" s="101">
        <v>17321003</v>
      </c>
      <c r="E153" s="8"/>
      <c r="F153" s="8"/>
      <c r="G153" s="49"/>
      <c r="H153" s="12"/>
      <c r="I153" s="13"/>
      <c r="J153" s="14"/>
    </row>
    <row r="154" spans="2:10">
      <c r="B154" s="75">
        <v>29</v>
      </c>
      <c r="C154" s="94" t="s">
        <v>232</v>
      </c>
      <c r="D154" s="101">
        <v>17344809</v>
      </c>
      <c r="E154" s="8"/>
      <c r="F154" s="8"/>
      <c r="G154" s="49"/>
      <c r="H154" s="12"/>
      <c r="I154" s="13"/>
      <c r="J154" s="14"/>
    </row>
    <row r="155" spans="2:10">
      <c r="B155" s="75">
        <v>30</v>
      </c>
      <c r="C155" s="94" t="s">
        <v>233</v>
      </c>
      <c r="D155" s="101">
        <v>86079599</v>
      </c>
      <c r="E155" s="8"/>
      <c r="F155" s="8"/>
      <c r="G155" s="49"/>
      <c r="H155" s="12"/>
      <c r="I155" s="13"/>
      <c r="J155" s="14"/>
    </row>
    <row r="156" spans="2:10">
      <c r="B156" s="75">
        <v>31</v>
      </c>
      <c r="C156" s="94" t="s">
        <v>234</v>
      </c>
      <c r="D156" s="101">
        <v>7184128</v>
      </c>
      <c r="E156" s="8"/>
      <c r="F156" s="8"/>
      <c r="G156" s="49"/>
      <c r="H156" s="12"/>
      <c r="I156" s="13"/>
      <c r="J156" s="14"/>
    </row>
    <row r="157" spans="2:10">
      <c r="B157" s="75">
        <v>32</v>
      </c>
      <c r="C157" s="94" t="s">
        <v>235</v>
      </c>
      <c r="D157" s="101">
        <v>40403599</v>
      </c>
      <c r="E157" s="8"/>
      <c r="F157" s="8"/>
      <c r="G157" s="11"/>
      <c r="H157" s="12"/>
      <c r="I157" s="13"/>
      <c r="J157" s="14"/>
    </row>
    <row r="158" spans="2:10">
      <c r="B158" s="75">
        <v>33</v>
      </c>
      <c r="C158" s="94" t="s">
        <v>236</v>
      </c>
      <c r="D158" s="101">
        <v>51842026</v>
      </c>
      <c r="E158" s="8"/>
      <c r="F158" s="8"/>
      <c r="G158" s="11"/>
      <c r="H158" s="12"/>
      <c r="I158" s="13"/>
      <c r="J158" s="14"/>
    </row>
    <row r="159" spans="2:10">
      <c r="B159" s="75">
        <v>34</v>
      </c>
      <c r="C159" s="94" t="s">
        <v>237</v>
      </c>
      <c r="D159" s="101" t="s">
        <v>254</v>
      </c>
      <c r="E159" s="8"/>
      <c r="F159" s="8"/>
      <c r="G159" s="11"/>
      <c r="H159" s="12"/>
      <c r="I159" s="13"/>
      <c r="J159" s="14"/>
    </row>
    <row r="160" spans="2:10" ht="13.5" thickBot="1">
      <c r="B160" s="76">
        <v>35</v>
      </c>
      <c r="C160" s="97" t="s">
        <v>238</v>
      </c>
      <c r="D160" s="102">
        <v>20427528</v>
      </c>
      <c r="E160" s="8"/>
      <c r="F160" s="8"/>
      <c r="G160" s="11"/>
      <c r="H160" s="12"/>
      <c r="I160" s="13"/>
      <c r="J160" s="14"/>
    </row>
    <row r="161" spans="2:10" ht="9.9499999999999993" customHeight="1">
      <c r="B161" s="17"/>
      <c r="C161" s="9"/>
      <c r="D161" s="28"/>
      <c r="E161" s="8"/>
      <c r="F161" s="8"/>
      <c r="G161" s="11"/>
      <c r="H161" s="12"/>
      <c r="I161" s="13"/>
      <c r="J161" s="14"/>
    </row>
    <row r="162" spans="2:10" ht="9.9499999999999993" customHeight="1">
      <c r="B162" s="8"/>
      <c r="C162" s="9"/>
      <c r="D162" s="10"/>
      <c r="E162" s="8"/>
      <c r="F162" s="8"/>
      <c r="G162" s="11"/>
      <c r="H162" s="12"/>
      <c r="I162" s="13"/>
      <c r="J162" s="14"/>
    </row>
    <row r="163" spans="2:10" ht="15.75">
      <c r="B163" s="105" t="s">
        <v>0</v>
      </c>
      <c r="C163" s="105"/>
      <c r="D163" s="105"/>
      <c r="E163" s="8"/>
      <c r="F163" s="8"/>
      <c r="G163" s="11"/>
      <c r="H163" s="12"/>
      <c r="I163" s="13"/>
      <c r="J163" s="14"/>
    </row>
    <row r="164" spans="2:10" ht="5.0999999999999996" customHeight="1" thickBot="1">
      <c r="C164" s="27"/>
      <c r="D164" s="27"/>
      <c r="E164" s="27"/>
      <c r="F164" s="27"/>
      <c r="G164" s="27"/>
      <c r="H164" s="27"/>
      <c r="I164" s="27"/>
      <c r="J164" s="27"/>
    </row>
    <row r="165" spans="2:10" s="1" customFormat="1" ht="16.5" thickBot="1">
      <c r="B165" s="81" t="s">
        <v>1</v>
      </c>
      <c r="C165" s="81" t="s">
        <v>79</v>
      </c>
      <c r="D165" s="81" t="s">
        <v>80</v>
      </c>
      <c r="E165" s="8"/>
      <c r="F165" s="8"/>
      <c r="G165" s="47"/>
      <c r="H165" s="15"/>
      <c r="I165" s="20"/>
      <c r="J165" s="21"/>
    </row>
    <row r="166" spans="2:10">
      <c r="B166" s="72">
        <v>1</v>
      </c>
      <c r="C166" s="98" t="s">
        <v>239</v>
      </c>
      <c r="D166" s="100">
        <v>17386739</v>
      </c>
      <c r="E166" s="8"/>
      <c r="F166" s="8"/>
      <c r="G166" s="49"/>
      <c r="H166" s="15"/>
      <c r="I166" s="58"/>
      <c r="J166" s="22"/>
    </row>
    <row r="167" spans="2:10">
      <c r="B167" s="38">
        <v>2</v>
      </c>
      <c r="C167" s="93" t="s">
        <v>240</v>
      </c>
      <c r="D167" s="101">
        <v>21177125</v>
      </c>
      <c r="E167" s="8"/>
      <c r="F167" s="8"/>
      <c r="G167" s="49"/>
      <c r="H167" s="15"/>
      <c r="I167" s="58"/>
      <c r="J167" s="22"/>
    </row>
    <row r="168" spans="2:10">
      <c r="B168" s="38">
        <v>3</v>
      </c>
      <c r="C168" s="93" t="s">
        <v>241</v>
      </c>
      <c r="D168" s="101">
        <v>40397159</v>
      </c>
      <c r="E168" s="8"/>
      <c r="F168" s="8"/>
      <c r="G168" s="49"/>
      <c r="H168" s="15"/>
      <c r="I168" s="58"/>
      <c r="J168" s="22"/>
    </row>
    <row r="169" spans="2:10">
      <c r="B169" s="38">
        <v>4</v>
      </c>
      <c r="C169" s="93" t="s">
        <v>242</v>
      </c>
      <c r="D169" s="101">
        <v>71215537</v>
      </c>
      <c r="E169" s="8"/>
      <c r="F169" s="8"/>
      <c r="G169" s="49"/>
      <c r="H169" s="15"/>
      <c r="I169" s="58"/>
      <c r="J169" s="23"/>
    </row>
    <row r="170" spans="2:10">
      <c r="B170" s="38">
        <v>5</v>
      </c>
      <c r="C170" s="51" t="s">
        <v>243</v>
      </c>
      <c r="D170" s="101">
        <v>40187435</v>
      </c>
      <c r="E170" s="8"/>
      <c r="F170" s="8"/>
      <c r="G170" s="11"/>
      <c r="H170" s="15"/>
      <c r="I170" s="58"/>
      <c r="J170" s="7"/>
    </row>
    <row r="171" spans="2:10">
      <c r="B171" s="38">
        <v>6</v>
      </c>
      <c r="C171" s="51" t="s">
        <v>244</v>
      </c>
      <c r="D171" s="101">
        <v>51641622</v>
      </c>
      <c r="E171" s="8"/>
      <c r="F171" s="8"/>
      <c r="G171" s="11"/>
      <c r="H171" s="15"/>
      <c r="I171" s="58"/>
      <c r="J171" s="7"/>
    </row>
    <row r="172" spans="2:10">
      <c r="B172" s="38">
        <v>7</v>
      </c>
      <c r="C172" s="99" t="s">
        <v>245</v>
      </c>
      <c r="D172" s="101">
        <v>40387972</v>
      </c>
      <c r="E172" s="8"/>
      <c r="F172" s="8"/>
      <c r="G172" s="11"/>
      <c r="H172" s="15"/>
      <c r="I172" s="58"/>
      <c r="J172" s="7"/>
    </row>
    <row r="173" spans="2:10">
      <c r="B173" s="38">
        <v>8</v>
      </c>
      <c r="C173" s="51" t="s">
        <v>246</v>
      </c>
      <c r="D173" s="101">
        <v>21231980</v>
      </c>
      <c r="E173" s="8"/>
      <c r="F173" s="8"/>
      <c r="G173" s="11"/>
      <c r="H173" s="15"/>
      <c r="I173" s="58"/>
      <c r="J173" s="7"/>
    </row>
    <row r="174" spans="2:10">
      <c r="B174" s="38">
        <v>9</v>
      </c>
      <c r="C174" s="51" t="s">
        <v>247</v>
      </c>
      <c r="D174" s="101">
        <v>80035601</v>
      </c>
      <c r="E174" s="8"/>
      <c r="F174" s="8"/>
      <c r="G174" s="11"/>
      <c r="H174" s="15"/>
      <c r="I174" s="58"/>
      <c r="J174" s="7"/>
    </row>
    <row r="175" spans="2:10">
      <c r="B175" s="38">
        <v>10</v>
      </c>
      <c r="C175" s="93" t="s">
        <v>248</v>
      </c>
      <c r="D175" s="101">
        <v>40382391</v>
      </c>
      <c r="E175" s="8"/>
      <c r="F175" s="8"/>
      <c r="G175" s="11"/>
      <c r="H175" s="15"/>
      <c r="I175" s="58"/>
      <c r="J175" s="7"/>
    </row>
    <row r="176" spans="2:10">
      <c r="B176" s="38">
        <v>11</v>
      </c>
      <c r="C176" s="51" t="s">
        <v>249</v>
      </c>
      <c r="D176" s="101">
        <v>21240167</v>
      </c>
      <c r="E176" s="8"/>
      <c r="F176" s="8"/>
      <c r="G176" s="11"/>
      <c r="H176" s="15"/>
      <c r="I176" s="58"/>
      <c r="J176" s="7"/>
    </row>
    <row r="177" spans="2:10">
      <c r="B177" s="38">
        <v>12</v>
      </c>
      <c r="C177" s="51" t="s">
        <v>250</v>
      </c>
      <c r="D177" s="101">
        <v>21238172</v>
      </c>
      <c r="E177" s="8"/>
      <c r="F177" s="8"/>
      <c r="G177" s="11"/>
      <c r="H177" s="15"/>
      <c r="I177" s="58"/>
      <c r="J177" s="7"/>
    </row>
    <row r="178" spans="2:10">
      <c r="B178" s="38">
        <v>13</v>
      </c>
      <c r="C178" s="51" t="s">
        <v>251</v>
      </c>
      <c r="D178" s="101">
        <v>40376746</v>
      </c>
      <c r="E178" s="8"/>
      <c r="F178" s="8"/>
      <c r="G178" s="11"/>
      <c r="H178" s="15"/>
      <c r="I178" s="58"/>
      <c r="J178" s="7"/>
    </row>
    <row r="179" spans="2:10" ht="13.5" thickBot="1">
      <c r="B179" s="40">
        <v>14</v>
      </c>
      <c r="C179" s="63" t="s">
        <v>252</v>
      </c>
      <c r="D179" s="102">
        <v>40382398</v>
      </c>
      <c r="E179" s="8"/>
      <c r="F179" s="8"/>
      <c r="G179" s="11"/>
      <c r="H179" s="15"/>
      <c r="I179" s="58"/>
      <c r="J179" s="7"/>
    </row>
    <row r="180" spans="2:10" ht="9.9499999999999993" customHeight="1">
      <c r="B180" s="8"/>
      <c r="C180" s="15"/>
      <c r="D180" s="16"/>
      <c r="E180" s="8"/>
      <c r="F180" s="8"/>
      <c r="G180" s="11"/>
      <c r="H180" s="12"/>
      <c r="I180" s="13"/>
      <c r="J180" s="14"/>
    </row>
    <row r="181" spans="2:10">
      <c r="C181" s="2"/>
      <c r="H181" s="2"/>
      <c r="I181" s="27"/>
      <c r="J181" s="27"/>
    </row>
    <row r="182" spans="2:10" s="1" customFormat="1" ht="12">
      <c r="I182" s="24"/>
      <c r="J182" s="23"/>
    </row>
    <row r="183" spans="2:10">
      <c r="C183" s="2"/>
      <c r="H183" s="2"/>
      <c r="I183" s="6"/>
      <c r="J183" s="23"/>
    </row>
    <row r="184" spans="2:10">
      <c r="C184" s="2"/>
      <c r="H184" s="2"/>
      <c r="I184" s="6"/>
      <c r="J184" s="7"/>
    </row>
    <row r="185" spans="2:10">
      <c r="C185" s="2"/>
      <c r="H185" s="2"/>
      <c r="I185" s="6"/>
      <c r="J185" s="7"/>
    </row>
    <row r="186" spans="2:10">
      <c r="C186" s="2"/>
      <c r="H186" s="2"/>
      <c r="I186" s="6"/>
      <c r="J186" s="7"/>
    </row>
    <row r="187" spans="2:10">
      <c r="C187" s="2"/>
      <c r="H187" s="2"/>
      <c r="I187" s="6"/>
      <c r="J187" s="7"/>
    </row>
    <row r="188" spans="2:10">
      <c r="C188" s="2"/>
      <c r="H188" s="2"/>
      <c r="I188" s="6"/>
      <c r="J188" s="7"/>
    </row>
    <row r="189" spans="2:10">
      <c r="C189" s="2"/>
      <c r="H189" s="2"/>
      <c r="I189" s="6"/>
      <c r="J189" s="7"/>
    </row>
    <row r="190" spans="2:10">
      <c r="C190" s="2"/>
      <c r="H190" s="2"/>
      <c r="I190" s="6"/>
      <c r="J190" s="7"/>
    </row>
    <row r="191" spans="2:10">
      <c r="C191" s="2"/>
      <c r="H191" s="2"/>
      <c r="I191" s="6"/>
      <c r="J191" s="7"/>
    </row>
    <row r="192" spans="2:10">
      <c r="C192" s="2"/>
      <c r="H192" s="2"/>
      <c r="I192" s="6"/>
      <c r="J192" s="7"/>
    </row>
    <row r="193" spans="2:10">
      <c r="C193" s="2"/>
      <c r="H193" s="2"/>
      <c r="I193" s="6"/>
      <c r="J193" s="7"/>
    </row>
    <row r="194" spans="2:10">
      <c r="C194" s="2"/>
      <c r="H194" s="2"/>
      <c r="I194" s="6"/>
      <c r="J194" s="7"/>
    </row>
    <row r="195" spans="2:10">
      <c r="C195" s="2"/>
      <c r="H195" s="2"/>
      <c r="I195" s="6"/>
      <c r="J195" s="7"/>
    </row>
    <row r="196" spans="2:10">
      <c r="C196" s="2"/>
      <c r="H196" s="2"/>
      <c r="I196" s="6"/>
      <c r="J196" s="7"/>
    </row>
    <row r="197" spans="2:10">
      <c r="C197" s="2"/>
      <c r="H197" s="2"/>
      <c r="I197" s="6"/>
      <c r="J197" s="7"/>
    </row>
    <row r="198" spans="2:10">
      <c r="B198" s="8"/>
      <c r="C198" s="9"/>
      <c r="D198" s="10"/>
      <c r="E198" s="8"/>
      <c r="F198" s="8"/>
      <c r="G198" s="11"/>
      <c r="H198" s="12"/>
      <c r="I198" s="13"/>
      <c r="J198" s="14"/>
    </row>
    <row r="199" spans="2:10">
      <c r="C199" s="2"/>
      <c r="H199" s="2"/>
      <c r="I199" s="27"/>
      <c r="J199" s="27"/>
    </row>
    <row r="200" spans="2:10" s="1" customFormat="1" ht="12">
      <c r="I200" s="24"/>
      <c r="J200" s="23"/>
    </row>
    <row r="201" spans="2:10">
      <c r="C201" s="2"/>
      <c r="H201" s="2"/>
      <c r="I201" s="6"/>
      <c r="J201" s="7"/>
    </row>
    <row r="202" spans="2:10">
      <c r="C202" s="2"/>
      <c r="H202" s="2"/>
      <c r="I202" s="6"/>
      <c r="J202" s="23"/>
    </row>
    <row r="203" spans="2:10">
      <c r="C203" s="2"/>
      <c r="H203" s="2"/>
      <c r="I203" s="6"/>
      <c r="J203" s="7"/>
    </row>
    <row r="204" spans="2:10">
      <c r="C204" s="2"/>
      <c r="H204" s="2"/>
      <c r="I204" s="6"/>
      <c r="J204" s="7"/>
    </row>
    <row r="205" spans="2:10">
      <c r="C205" s="2"/>
      <c r="H205" s="2"/>
      <c r="I205" s="6"/>
      <c r="J205" s="7"/>
    </row>
    <row r="206" spans="2:10">
      <c r="C206" s="2"/>
      <c r="H206" s="2"/>
      <c r="I206" s="6"/>
      <c r="J206" s="7"/>
    </row>
    <row r="207" spans="2:10">
      <c r="C207" s="2"/>
      <c r="H207" s="2"/>
      <c r="I207" s="6"/>
      <c r="J207" s="7"/>
    </row>
    <row r="208" spans="2:10">
      <c r="C208" s="2"/>
      <c r="H208" s="2"/>
      <c r="I208" s="6"/>
      <c r="J208" s="7"/>
    </row>
    <row r="209" spans="2:10">
      <c r="C209" s="2"/>
      <c r="H209" s="2"/>
      <c r="I209" s="6"/>
      <c r="J209" s="7"/>
    </row>
    <row r="210" spans="2:10">
      <c r="C210" s="2"/>
      <c r="H210" s="2"/>
      <c r="I210" s="6"/>
      <c r="J210" s="7"/>
    </row>
    <row r="211" spans="2:10">
      <c r="C211" s="2"/>
      <c r="H211" s="2"/>
      <c r="I211" s="6"/>
      <c r="J211" s="7"/>
    </row>
    <row r="212" spans="2:10">
      <c r="C212" s="2"/>
      <c r="H212" s="2"/>
      <c r="I212" s="6"/>
      <c r="J212" s="7"/>
    </row>
    <row r="213" spans="2:10">
      <c r="C213" s="2"/>
      <c r="H213" s="2"/>
      <c r="I213" s="6"/>
      <c r="J213" s="7"/>
    </row>
    <row r="214" spans="2:10">
      <c r="C214" s="2"/>
      <c r="H214" s="2"/>
      <c r="I214" s="6"/>
      <c r="J214" s="7"/>
    </row>
    <row r="215" spans="2:10">
      <c r="C215" s="2"/>
      <c r="H215" s="2"/>
      <c r="I215" s="6"/>
      <c r="J215" s="7"/>
    </row>
    <row r="216" spans="2:10">
      <c r="C216" s="2"/>
      <c r="H216" s="2"/>
      <c r="I216" s="6"/>
      <c r="J216" s="7"/>
    </row>
    <row r="217" spans="2:10">
      <c r="C217" s="2"/>
      <c r="H217" s="2"/>
      <c r="I217" s="6"/>
      <c r="J217" s="7"/>
    </row>
    <row r="218" spans="2:10">
      <c r="C218" s="2"/>
      <c r="H218" s="2"/>
      <c r="I218" s="23"/>
      <c r="J218" s="7"/>
    </row>
    <row r="219" spans="2:10">
      <c r="C219" s="2"/>
      <c r="H219" s="2"/>
      <c r="I219" s="6"/>
      <c r="J219" s="7"/>
    </row>
    <row r="220" spans="2:10">
      <c r="C220" s="2"/>
      <c r="H220" s="2"/>
      <c r="I220" s="7"/>
      <c r="J220" s="7"/>
    </row>
    <row r="221" spans="2:10">
      <c r="C221" s="2"/>
      <c r="H221" s="2"/>
      <c r="I221" s="14"/>
      <c r="J221" s="14"/>
    </row>
    <row r="222" spans="2:10">
      <c r="B222" s="8"/>
      <c r="C222" s="18"/>
      <c r="D222" s="19"/>
      <c r="E222" s="8"/>
      <c r="F222" s="8"/>
      <c r="G222" s="11"/>
      <c r="H222" s="12"/>
      <c r="I222" s="14"/>
      <c r="J222" s="14"/>
    </row>
    <row r="232" spans="3:8">
      <c r="C232" s="29"/>
    </row>
    <row r="233" spans="3:8">
      <c r="C233" s="29"/>
      <c r="H233" s="2"/>
    </row>
    <row r="234" spans="3:8">
      <c r="H234" s="2"/>
    </row>
    <row r="235" spans="3:8">
      <c r="H235" s="2"/>
    </row>
    <row r="236" spans="3:8">
      <c r="H236" s="2"/>
    </row>
    <row r="237" spans="3:8">
      <c r="H237" s="2"/>
    </row>
  </sheetData>
  <mergeCells count="8">
    <mergeCell ref="B123:D123"/>
    <mergeCell ref="B163:D163"/>
    <mergeCell ref="B2:D2"/>
    <mergeCell ref="B3:D3"/>
    <mergeCell ref="B4:D4"/>
    <mergeCell ref="B6:D6"/>
    <mergeCell ref="B36:D36"/>
    <mergeCell ref="B80:D80"/>
  </mergeCells>
  <printOptions horizontalCentered="1"/>
  <pageMargins left="0.39370078740157483" right="0.39370078740157483" top="0.39370078740157483" bottom="0.39370078740157483" header="0" footer="0"/>
  <pageSetup scale="93" orientation="portrait" horizontalDpi="200" verticalDpi="200" r:id="rId1"/>
  <rowBreaks count="1" manualBreakCount="1">
    <brk id="12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Docentes Planta</vt:lpstr>
      <vt:lpstr>Docentes Ocasionales</vt:lpstr>
      <vt:lpstr>'Docentes Ocasionales'!Área_de_impresión</vt:lpstr>
      <vt:lpstr>'Docentes Planta'!Área_de_impresión</vt:lpstr>
      <vt:lpstr>'Docentes Ocasionales'!Títulos_a_imprimir</vt:lpstr>
      <vt:lpstr>'Docentes Planta'!Títulos_a_imprimir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2012-09-28T15:59:26Z</dcterms:modified>
</cp:coreProperties>
</file>